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iretoria Administrativa Financeira\Gerência Administrativa\GEAD 2019 a 2020\PLANILHAS DE CONTROLE\Transparencia COVID\Dezembro\"/>
    </mc:Choice>
  </mc:AlternateContent>
  <bookViews>
    <workbookView xWindow="0" yWindow="0" windowWidth="28800" windowHeight="13125"/>
  </bookViews>
  <sheets>
    <sheet name="Planilha1" sheetId="1" r:id="rId1"/>
  </sheets>
  <definedNames>
    <definedName name="_xlnm._FilterDatabase" localSheetId="0" hidden="1">Planilha1!$A$2:$S$65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73" i="1" l="1"/>
  <c r="R73" i="1" s="1"/>
  <c r="Q74" i="1"/>
  <c r="R74" i="1" s="1"/>
  <c r="Q79" i="1"/>
  <c r="P81" i="1"/>
  <c r="P80" i="1"/>
  <c r="P79" i="1"/>
  <c r="Q76" i="1"/>
  <c r="P76" i="1"/>
  <c r="P75" i="1"/>
  <c r="P78" i="1" l="1"/>
  <c r="P77" i="1"/>
  <c r="Q77" i="1" s="1"/>
  <c r="M66" i="1" l="1"/>
  <c r="M67" i="1"/>
  <c r="M68" i="1"/>
  <c r="M69" i="1"/>
  <c r="M70" i="1"/>
  <c r="M71" i="1"/>
  <c r="M74" i="1"/>
  <c r="M73" i="1"/>
  <c r="M72" i="1"/>
</calcChain>
</file>

<file path=xl/sharedStrings.xml><?xml version="1.0" encoding="utf-8"?>
<sst xmlns="http://schemas.openxmlformats.org/spreadsheetml/2006/main" count="991" uniqueCount="413">
  <si>
    <t>Órgão Contratante</t>
  </si>
  <si>
    <t>Nome do Contratado</t>
  </si>
  <si>
    <t>Nº do Processo de Contratação ou Aquisição</t>
  </si>
  <si>
    <t>Descrição do Objeto</t>
  </si>
  <si>
    <t>Crítério de Julgamento</t>
  </si>
  <si>
    <t>Data da Assinatura do Contrato</t>
  </si>
  <si>
    <t>Nº da Nota de Empenho</t>
  </si>
  <si>
    <t>Valor Total Empenhado</t>
  </si>
  <si>
    <t>Valor Total Liquidado</t>
  </si>
  <si>
    <t>Valor Total Pago</t>
  </si>
  <si>
    <t>Nome do Ordenador de Despesa</t>
  </si>
  <si>
    <t>Justificativa para Celebração Emergencial</t>
  </si>
  <si>
    <t>Data de Início</t>
  </si>
  <si>
    <t>Data de Término</t>
  </si>
  <si>
    <t>Nº do CNPJ/CPF do Contratado</t>
  </si>
  <si>
    <t>DESPESAS COM O CORONAVÍRUS</t>
  </si>
  <si>
    <t>Forma de Contratação/           Modalidade de Licitação</t>
  </si>
  <si>
    <t>Nº do Contrato</t>
  </si>
  <si>
    <t>Status do Contrato</t>
  </si>
  <si>
    <t>Valor do Contrato</t>
  </si>
  <si>
    <t>Fundação Saúde</t>
  </si>
  <si>
    <t>LIFE TECHNOLOGIES BRASIL COMERCIO E INDUSTRIA DE PRODUTOS PARA BIOTECNOLOGIA LTDA</t>
  </si>
  <si>
    <t>VITRALAB EQUIPAMENTOS E SUPRIMENTOS PARA LABORATORIOS E HOSPITAIS EIRELI</t>
  </si>
  <si>
    <t>RTS RIO S/A</t>
  </si>
  <si>
    <t>PHOENIX INS. CIENTIFICA LTDA-ME</t>
  </si>
  <si>
    <t>LABORATORIOS B BRAUN S/A</t>
  </si>
  <si>
    <t>BTG COMERCIAL CIRURGICO EIRELLI</t>
  </si>
  <si>
    <t>BIOSUL PRODUTOS DIAGNOSTICOSLTDA</t>
  </si>
  <si>
    <t>UTI RIO SERVIÇOS MÉDICOS LTDA</t>
  </si>
  <si>
    <t>AVANTE BRASIL COMERCIO EIRELI ME</t>
  </si>
  <si>
    <t>DISK MED PÁDUA DISTRIBUIDORA DE MEDICAMENTOS LTDA</t>
  </si>
  <si>
    <t>JRG DISTRIBUIDORA DE MEDICAMENTOS HOSPITALARES LTDA</t>
  </si>
  <si>
    <t xml:space="preserve">CRISTÁLIA PRODUTOS QUÍMICOS FARMACÊUTICOS LTDA </t>
  </si>
  <si>
    <t>GAMA MED 13 COMERCIO E SERVIÇOS EIRELI</t>
  </si>
  <si>
    <t>DBV COMERCIO DE MATERIAL HOSPITALAR LTDA-ME</t>
  </si>
  <si>
    <t>LIFE CARE MATERIAL HOSPITALAR LTDA EPP</t>
  </si>
  <si>
    <t xml:space="preserve">MULTIFARMA COMERCIAL LTDA ME </t>
  </si>
  <si>
    <t>CRISTÁLIA PRODUTOS QUÍMICOS FARMACÊUTICOS LTDA</t>
  </si>
  <si>
    <t>AVANTE BRASIL COMERIO EIRELI ME</t>
  </si>
  <si>
    <t>ALP PHARMA PRODUTOS HOSPITALARES EIRELI LTDA- EPP</t>
  </si>
  <si>
    <t>MULTIFARMA COMERCIAL LTDA ME</t>
  </si>
  <si>
    <t>LIFE TECHNOLOGIES BRASIL COMÉRCIO E INDÚSTRIA DE PRODUTOS PARA BIOTECNOLOGIA LTDA</t>
  </si>
  <si>
    <t>ONCOVIT DISTRIBUIDORA DE MEDICAMENTOS LTDA ME (MATRIZ)</t>
  </si>
  <si>
    <t>MASTERLAB COMERCIAL LTDA</t>
  </si>
  <si>
    <t>DBV MEDICAMENTOS DO BRASIL LTDA ME</t>
  </si>
  <si>
    <t>FUTURA DISTRIBUIDORA DE MEDICAMENTOS E PRODUTOS DE SAÚDE LTDA- EPP</t>
  </si>
  <si>
    <t>P.G. RIO MEDICAMENTOS LTDA-EPP</t>
  </si>
  <si>
    <t>BRAZDI IMP. EXP. COM. SERV. LTDA</t>
  </si>
  <si>
    <t>PROHOSP DISTRIBUIDORA DE MEDICAMENTOS LTDA</t>
  </si>
  <si>
    <t>SCHARLAB BRASIL MATERIAL PARA LABORATORIO S/A</t>
  </si>
  <si>
    <t xml:space="preserve">BRAZDI IMP. EXP. COM. SERV. LTDA
</t>
  </si>
  <si>
    <t xml:space="preserve">DIMPI - GESTÃO EM SAÚDE LTDA
</t>
  </si>
  <si>
    <t>POLICLINICA GAMIM LTDA</t>
  </si>
  <si>
    <t>LIFEMED INDUSTRIAL DE EQUIPAMENTOS E ARTIGOS MEDICOS E HOSPITALARES S A</t>
  </si>
  <si>
    <t>CONQUISTA DISTRIBUIDORA DE MEDICAMENTOS E PRODUTOS HOSPITALARESEIRELI</t>
  </si>
  <si>
    <t>NOVA LINEA COMERCIO DE PRODUTOS FARMACEUTICOS EIRELI</t>
  </si>
  <si>
    <t>UNIAO QUIMICA FARMACEUTICA NACIONAL SA</t>
  </si>
  <si>
    <t xml:space="preserve"> 63.067.904/0001-54</t>
  </si>
  <si>
    <t xml:space="preserve"> 13.440.815/0001-33</t>
  </si>
  <si>
    <t>04.050.750/0001-29</t>
  </si>
  <si>
    <t>26.085.154/0001-17</t>
  </si>
  <si>
    <t>31.673.254/0001-02</t>
  </si>
  <si>
    <t>23.139.891/0001-67</t>
  </si>
  <si>
    <t>05.905.525/0001-90</t>
  </si>
  <si>
    <t>20.928.905/0001­33</t>
  </si>
  <si>
    <t>22.706.161/0001-38</t>
  </si>
  <si>
    <t>04.216.957/0001-20</t>
  </si>
  <si>
    <t>04.380.569/0001-80</t>
  </si>
  <si>
    <t>44.734.671/0001-51</t>
  </si>
  <si>
    <t>04.981.484/0001-58</t>
  </si>
  <si>
    <t>17.771.867/0001-43</t>
  </si>
  <si>
    <t>16.416.361/0001-53</t>
  </si>
  <si>
    <t>21.681.325/0001-57</t>
  </si>
  <si>
    <t xml:space="preserve">22.706.161/0001-38
</t>
  </si>
  <si>
    <t>26.083.328/0001-02</t>
  </si>
  <si>
    <t>63.067.904/0002-35</t>
  </si>
  <si>
    <t>10.586.940/0001-68</t>
  </si>
  <si>
    <t>12.235.794/0001-51</t>
  </si>
  <si>
    <t>27.145.376/0001-40</t>
  </si>
  <si>
    <t>17.700.763/0001-48</t>
  </si>
  <si>
    <t>18.841.889/0001-03</t>
  </si>
  <si>
    <t>08.845.041/0001-90</t>
  </si>
  <si>
    <t>04.355.394/0002-32</t>
  </si>
  <si>
    <t xml:space="preserve">64.568.710/0001-03
</t>
  </si>
  <si>
    <t xml:space="preserve">08.845.041/0001-90
</t>
  </si>
  <si>
    <t xml:space="preserve">10.893.674/0001-16
</t>
  </si>
  <si>
    <t>11.109.123/0001-81</t>
  </si>
  <si>
    <t xml:space="preserve">02.357.251/0001-53
</t>
  </si>
  <si>
    <t>12.418.191/0001-95</t>
  </si>
  <si>
    <t>32.350.180/0001-28</t>
  </si>
  <si>
    <t>60.665.981/0009-75</t>
  </si>
  <si>
    <t>SEI-080007/000719/2020</t>
  </si>
  <si>
    <t>SEI-080007/001165/2020</t>
  </si>
  <si>
    <t>SEI-080007/001124/2020</t>
  </si>
  <si>
    <t>SEI-080007/002575/2020</t>
  </si>
  <si>
    <t>SEI-080007/001371/2020</t>
  </si>
  <si>
    <t>SEI-080007/001123/2020</t>
  </si>
  <si>
    <t>SEI-080007/001186/2020</t>
  </si>
  <si>
    <t>SEI-080007/001213/2020</t>
  </si>
  <si>
    <t>SEI-080007/001225/2020</t>
  </si>
  <si>
    <t>SEI-080007/002108/2020</t>
  </si>
  <si>
    <t>SEI-080007/001125/2020</t>
  </si>
  <si>
    <t>SEI-080007/001110/2020</t>
  </si>
  <si>
    <t>SEI-080007/001435/2020</t>
  </si>
  <si>
    <t>SEI-080007/001454/2020</t>
  </si>
  <si>
    <t>SEI-080007/001450/2020</t>
  </si>
  <si>
    <t>SEI-080007/001155/2020</t>
  </si>
  <si>
    <t>SEI-080007/002172/2020</t>
  </si>
  <si>
    <t>SEI-080007/001157/2020</t>
  </si>
  <si>
    <t>SEI-080007/001588/2020</t>
  </si>
  <si>
    <t>SEI-080007/002197/2020</t>
  </si>
  <si>
    <t>SEI-080007/008173/2020</t>
  </si>
  <si>
    <t>SEI-080007/008217/2020</t>
  </si>
  <si>
    <t>SEI-080007/008207/2020</t>
  </si>
  <si>
    <t>SEI-080007/8172/2020</t>
  </si>
  <si>
    <t>018/2020</t>
  </si>
  <si>
    <t xml:space="preserve"> 020/2020</t>
  </si>
  <si>
    <t xml:space="preserve"> 021/2020</t>
  </si>
  <si>
    <t xml:space="preserve"> 022/2020</t>
  </si>
  <si>
    <t>025/2020</t>
  </si>
  <si>
    <t>026/2020</t>
  </si>
  <si>
    <t>027/2020</t>
  </si>
  <si>
    <t xml:space="preserve"> 028/2020</t>
  </si>
  <si>
    <t>1º Termo Aditivo ao contrato 028/2020</t>
  </si>
  <si>
    <t>2º Termo Aditivo ao contrato 028/2020</t>
  </si>
  <si>
    <t>2020NE01685</t>
  </si>
  <si>
    <t>031/2020</t>
  </si>
  <si>
    <t>032/2020</t>
  </si>
  <si>
    <t>033/2020</t>
  </si>
  <si>
    <t>2020NE00596</t>
  </si>
  <si>
    <t>2020NE00584</t>
  </si>
  <si>
    <t>2020NE00718</t>
  </si>
  <si>
    <t>2020NE00727</t>
  </si>
  <si>
    <t>034/2020</t>
  </si>
  <si>
    <t>035/2020</t>
  </si>
  <si>
    <t>036/2020</t>
  </si>
  <si>
    <t>037/2020</t>
  </si>
  <si>
    <t xml:space="preserve"> 038/2020</t>
  </si>
  <si>
    <t>039/2020</t>
  </si>
  <si>
    <t>040/2020</t>
  </si>
  <si>
    <t>042/2020</t>
  </si>
  <si>
    <t>049/2020</t>
  </si>
  <si>
    <t>050/2020</t>
  </si>
  <si>
    <t>051/2020</t>
  </si>
  <si>
    <t>052/2020</t>
  </si>
  <si>
    <t>053/2020</t>
  </si>
  <si>
    <t>054/2020</t>
  </si>
  <si>
    <t>056/2020</t>
  </si>
  <si>
    <t>058/2020</t>
  </si>
  <si>
    <t>059/2020</t>
  </si>
  <si>
    <t>2020NE01293</t>
  </si>
  <si>
    <t>2020NE01344</t>
  </si>
  <si>
    <t>2020NE01379</t>
  </si>
  <si>
    <t>2020NE01380</t>
  </si>
  <si>
    <t>064/2020</t>
  </si>
  <si>
    <t>065/2020</t>
  </si>
  <si>
    <t>066/2020</t>
  </si>
  <si>
    <t>080/2020</t>
  </si>
  <si>
    <t>2020NE02005</t>
  </si>
  <si>
    <t>2020NE02006</t>
  </si>
  <si>
    <t>2020NE02007</t>
  </si>
  <si>
    <t>2020NE02700</t>
  </si>
  <si>
    <t>106/2020</t>
  </si>
  <si>
    <t>126/2020</t>
  </si>
  <si>
    <t>135/2020</t>
  </si>
  <si>
    <t>136/2020</t>
  </si>
  <si>
    <t>138/2020</t>
  </si>
  <si>
    <t>139/2020</t>
  </si>
  <si>
    <t>140/2020</t>
  </si>
  <si>
    <t>141/2020</t>
  </si>
  <si>
    <t>142/2020</t>
  </si>
  <si>
    <t>143/2020</t>
  </si>
  <si>
    <t>AQUISIÇÃO DE EQUIPAMENTOS PARA LABORATÓRIO – TERMOCICLADOR E EXTRATOR</t>
  </si>
  <si>
    <t xml:space="preserve">AQUISIÇÃO DE EQUIPAMENTOS CENTRIFUGA LABORATORIO; PHMETRO; LAVADORA MICROPLACAS </t>
  </si>
  <si>
    <t>AQUISIÇÃO DE EQUIPAMENTOS FLUXOMETRO; VACUOMETRO e OXIMETRO</t>
  </si>
  <si>
    <t xml:space="preserve">AQUISIÇÃO DE EQUIPAMENTOS MICROSCOPIO IMUNOFLUORESCENCIA </t>
  </si>
  <si>
    <t>AQUISIÇÃO DE MEDICAMENTOS BOLSA MULTILAMINAR 3X1) BOLSA SOLUCAO DE AMINOACIDOS+BOLSA DE EMULSAO LIPIDICA TCL/TCM+BOLSA CARBOIDRATOS E AMINOACIDOS(COMPOSICAO EM BOLSA MULTILAMINAR 3X1) BOLSA SOLUCAO DE AMINOACIDOS+BOLSA DE EMULSAO LIPIDICA TCL/TCM+BOLSA CARBOIDRATOS, FORMA FARMACEUTICA: BOLSA</t>
  </si>
  <si>
    <t>AQUISIÇÃO DE MEDICAMENTOS  GLICOSE</t>
  </si>
  <si>
    <t>AQUISIÇÃO DE INSUMO TUBO ENSAIO PARA CENTRIFUGACAO TIPO FALCON</t>
  </si>
  <si>
    <t>SERVIÇOS ESPECIALIZADOS DE ASSISTENCIA MEDICO-HOSPITALAR NAS ESPECIALIDADES (INFECTOLOGIA, MEDICIA INTENSIVA E MÉDICA INTERNA)</t>
  </si>
  <si>
    <t>AQUISIÇÃO DE MEDICAMENTOS GLICOSE SOLUCAO HIPERTONICA</t>
  </si>
  <si>
    <t>AQUISIÇÃO DE MEDICAMENTOS LEVOFLOXACINO  COMPRIMIDO E CIPROFLOXACINO</t>
  </si>
  <si>
    <t>AQUISIÇÃO DE MEDICAMENTOS CLARITROMICINA</t>
  </si>
  <si>
    <t>MEDICAMENTOS LEVOFLOXACINO  SOLUCAO INJETAVEL</t>
  </si>
  <si>
    <t>AQUISIÇÃO DE INSUMOS AVENTAL GR, G, GG; COMPRESSA GAZE; LUVA P, M, G; MASCARA CIRURGICA; OCULOS; MASCARA N95; SAPATILHA; TOUCA</t>
  </si>
  <si>
    <t>AQUISIÇÃO DE MEDICAMENTOS ALCOOL ETILICO</t>
  </si>
  <si>
    <t>AQUISIÇÃO DE MEDICAMENTOS ALMOTOLIA PLASTICA</t>
  </si>
  <si>
    <t>AQUISIÇÃO DE MEDICAMENTOS ALCOOL ETILICO LIQUIDO</t>
  </si>
  <si>
    <t xml:space="preserve">AQUISIÇÃO DE MEDICAMENTOS POLIMIXINA B </t>
  </si>
  <si>
    <t>AQUISIÇÃO DE MEDICAMENTOS TEICOPLANINA</t>
  </si>
  <si>
    <t>AQUISIÇÃO DE MEDICAMENTOS NISTATINA E OXACILINA SODICA SOLUCAO INJETAVEL</t>
  </si>
  <si>
    <t>AQUISIÇÃO DE MEDICAMENTOS METRONIDAZOL</t>
  </si>
  <si>
    <t>AQUISIÇÃO DE MEDICAMENTOS COLAGENASE</t>
  </si>
  <si>
    <t xml:space="preserve">AQUISIÇÃO DE MEDICAMENTOS DEXAMETASONA, CAPTOPRIL, CLONAZEPAM,ALFAEPOETINA E AGUA OXIGENADA </t>
  </si>
  <si>
    <t>AQUISIÇÃO DE MEDICAMENTOS OXACILINA SODICA SOLUCAO INJETAVEL</t>
  </si>
  <si>
    <t>AQUISIÇÃO DE MEDICAMENTOS PARACETAMOL</t>
  </si>
  <si>
    <t>AQUISIÇÃO DE MEDICAMENTOS DIAZEPAM</t>
  </si>
  <si>
    <t>AQUISIÇÃO DE MEDICAMENTOS EPINEFRINA</t>
  </si>
  <si>
    <t>AQUISIÇÃO DE MEDICAMENTOS FLUMAZENIL E  HEPARINA SODICA</t>
  </si>
  <si>
    <t>AQUISIÇÃO DE MEDICAMENTOS FUROSEMIDA</t>
  </si>
  <si>
    <t>AQUISIÇÃO DE MEDICAMENTOS NALOXONA CLORIDRATO</t>
  </si>
  <si>
    <t>AQUISIÇÃO DE MEDICAMENTOS  N-ACETILCISTEINA PO GRANULADO</t>
  </si>
  <si>
    <t>AQUISIÇÃO DE INSUMOS, CONSUMÍVEIS NECESSÁRIOS PARA UTILIZAÇÃO DO EQUIPAMENTO  EXTRATOR DNA/RNA - SISTEMA AUTOMATIZADO PARA PURIFICAÇÃO CELULAR DE DNA/RNA</t>
  </si>
  <si>
    <t>AQUISIÇÃO DE MEDICAMENTOS METILPREDNISOLONA SUCCINATO</t>
  </si>
  <si>
    <t>AQUISIÇÃO DE INSUMOS - DETECÇÃO DE ANTICORPOS CLASSE IgG e IgM</t>
  </si>
  <si>
    <t>AQUISIÇÃO DE MEDICAMENTOS GLICOSE SOLUCAO ESTERIL E APIROGENICA 500ML E 250ML, CLORETO DE SODIO SOLUCAO ESTERIL E APIROGENICA 100ML E AGUA DESTILADA ESTERIL E APIROGENICA 1000ML</t>
  </si>
  <si>
    <t>AQUISIÇÃO DE MEDICAMENTOS DIPIRONA SODICA COMPRIMIDO</t>
  </si>
  <si>
    <t>AQUISIÇÃO DE MEDICAMENTOS DIPIRONA SODICA SOLUCAO INJETAVEL</t>
  </si>
  <si>
    <t xml:space="preserve">AQUISIÇÃO DE MEDICAMENTOS  CLOREXIDINA GLUCONATO SOLUCAO DEGERMANTE - ALMOTOLIA E SOLUCAO ALCOOLICA </t>
  </si>
  <si>
    <t>AQUISIÇÃO DE MEDICAMENTOS DOBUTAMINA CLORIDRATO</t>
  </si>
  <si>
    <t>AQUISIÇÃO DE MEDICAMENTOS  N-ACETILCISTEINA SOLUCAO INJETAVEL E FENITOINA SODICA</t>
  </si>
  <si>
    <t>AQUISIÇÃO DE INSUMOS LABORATORIAIS (PIPETAS;   MICROTUBOS ENSAIO; MICROPLACAS E FILMES ADESIVOS PLACAS)</t>
  </si>
  <si>
    <t>AQUISIÇÃO DE MEDICAMENTO  CLORETO DE SODIO SOLUCAO ESTERIL E APIROGENICA, FORMA FARMACEUTICA: LIQUIDO, CONCENTRACAO / DOSAGEM: 0,9, UNIDADE: %, VOLUME: 1000ML</t>
  </si>
  <si>
    <t>AQUISIÇÃO DE MEDICAMENTO  CLORETO DE SODIO SOLUCAO ESTERIL E APIROGENICA, FORMA FARMACEUTICA: LIQUIDO, CONCENTRACAO / DOSAGEM: 0,9, UNIDADE: %, VOLUME: 100ML</t>
  </si>
  <si>
    <t>AQUISIÇÃO DE MEDICAMENTO  GLICOSE SOLUCAO ESTERIL E APIROGENICA, FORMA FARMACEUTICA: LIQUIDO, CONCENTRACAO / DOSAGEM: 5, UNIDADE: %, VOLUME: 250ML</t>
  </si>
  <si>
    <t>CONTRATAÇÃO DE SERVIÇOS MÉDICOS A SEREM PRESTADOS NO HOSPITAL ESTADUAL ANCHIETA (HEAN)</t>
  </si>
  <si>
    <t>CONTRATAÇÃO DE SERVIÇOS DE FISIOTERAPIA A SEREM PRESTADOS NO HOSPITAL ESTADUAL ANCHIETA (HEAN)</t>
  </si>
  <si>
    <t>AQUISIÇÃO DE EQUIPOS BOMBA INFUSORA ,APLICACAO: PARENTERAL</t>
  </si>
  <si>
    <t>AQUISIÇÃO DE MEDICAMENTOS (FENTANILA CITRATO)</t>
  </si>
  <si>
    <t>AQUISIÇÃO DE MEDICAMENTOS (DEXMEDETOMIDINA CLORIDRATO, ROCURONIO BROMETO, CISATRACURIO, ATRACURIO BESILATO, FLUMAZENIL, NALOXONA CLORIDRATO)</t>
  </si>
  <si>
    <t>AQUISIÇÃO DE MEDICAMENTOS (METRONIDAZOL, CIPROFLOXACINO CLORIDRATO)</t>
  </si>
  <si>
    <t>AQUISIÇÃO DE MEDICAMENTOS (AZITROMICINA e LEVOFLOXACINO)</t>
  </si>
  <si>
    <t>AQUISIÇÃO DE MEDICAMENTOS (OXACILINA SODICA, CLORIDRATO DE VANCOMICINA, CLARITROMICINA, CEFEPIMA)</t>
  </si>
  <si>
    <t>AQUISIÇÃO DE MEDICAMENTOS (PIPERACILINA+TAZOBACTAM)</t>
  </si>
  <si>
    <t xml:space="preserve"> 24/03/2020</t>
  </si>
  <si>
    <t xml:space="preserve">R$ 244.863,00
</t>
  </si>
  <si>
    <t xml:space="preserve">
R$ 5.247.195,29
</t>
  </si>
  <si>
    <t xml:space="preserve">R$ 998.442,54
</t>
  </si>
  <si>
    <t xml:space="preserve">R$ 252.942,40
</t>
  </si>
  <si>
    <t>ANDREA DE SOUZA TELES</t>
  </si>
  <si>
    <t>2020NE00456</t>
  </si>
  <si>
    <t>2020NE00458</t>
  </si>
  <si>
    <t>IVAN DAHER DE OLIVEIRA JUNIOR</t>
  </si>
  <si>
    <t>2020NE01684</t>
  </si>
  <si>
    <t xml:space="preserve">2020NE01679 </t>
  </si>
  <si>
    <t>2020NE00632</t>
  </si>
  <si>
    <t>ENTREGA ÚNICA</t>
  </si>
  <si>
    <t>ODETE CARMEN GIALDI</t>
  </si>
  <si>
    <t>MARIA THEREZA LOPES DE AZEVEDO</t>
  </si>
  <si>
    <t>2020NE00583</t>
  </si>
  <si>
    <t>2020NE00582</t>
  </si>
  <si>
    <t>2020NE00581</t>
  </si>
  <si>
    <t>MENOR PREÇO</t>
  </si>
  <si>
    <t>ROSSI MURILO DA SILVA</t>
  </si>
  <si>
    <t>2020NE00859</t>
  </si>
  <si>
    <t>2020NE00856</t>
  </si>
  <si>
    <t>2020NE00857</t>
  </si>
  <si>
    <t>2020NE00858</t>
  </si>
  <si>
    <t>2020NE00860</t>
  </si>
  <si>
    <t>2020NE00746</t>
  </si>
  <si>
    <t>2020NE00745</t>
  </si>
  <si>
    <t>2020NE01145</t>
  </si>
  <si>
    <t>2020NE01095</t>
  </si>
  <si>
    <t>2020NE01094</t>
  </si>
  <si>
    <t>2020NE01093</t>
  </si>
  <si>
    <t>2020NE01092</t>
  </si>
  <si>
    <t>2020NE01307</t>
  </si>
  <si>
    <t>2020NE01306</t>
  </si>
  <si>
    <t>2020NE01248</t>
  </si>
  <si>
    <t>2020NE01315</t>
  </si>
  <si>
    <t>2020NE01398</t>
  </si>
  <si>
    <t>2020NE01396</t>
  </si>
  <si>
    <t>2020NE01397</t>
  </si>
  <si>
    <t>2020NE01996</t>
  </si>
  <si>
    <t>2020NE02699</t>
  </si>
  <si>
    <t>SEI-080007/008170/2020</t>
  </si>
  <si>
    <t>DILERMANDO RIBEIRO LIMA</t>
  </si>
  <si>
    <t>2020NE03066</t>
  </si>
  <si>
    <t>2020NE03168</t>
  </si>
  <si>
    <t>DILSON DA SILVA PEREIRA</t>
  </si>
  <si>
    <t>2020NE03287</t>
  </si>
  <si>
    <t>2020NE03286</t>
  </si>
  <si>
    <t>2020NE03288</t>
  </si>
  <si>
    <t>A presente aquisição foi definida em função da emergência sanitária em decorrência da pandemia de Infecção Humana pelo coronavírus (SARS-CoV-2) e consequente urgência no atendimento das necessidades da população.</t>
  </si>
  <si>
    <t>A presente contratação foi definida em função da emergência sanitária em decorrência da pandemia de Infecção Humana pelo coronavírus (SARS-CoV-2) e consequente urgência no atendimento das necessidades da população.</t>
  </si>
  <si>
    <t>SEI-080007/008218/2020</t>
  </si>
  <si>
    <t xml:space="preserve">2020NE03388 </t>
  </si>
  <si>
    <t>AQUISIÇÃO DE MEDICAMENTOS</t>
  </si>
  <si>
    <t>CONQUISTA DISTRIBUIDORA DE MEDICAMENTOS E PRODUTOS
HOSPITALARES LTDA</t>
  </si>
  <si>
    <t>2020NE03387</t>
  </si>
  <si>
    <t>146/2020</t>
  </si>
  <si>
    <t>144/2020</t>
  </si>
  <si>
    <t>145/2020</t>
  </si>
  <si>
    <t xml:space="preserve">2020NE03389 </t>
  </si>
  <si>
    <t>67.729.178/0004-91</t>
  </si>
  <si>
    <t xml:space="preserve">COMERCIAL CIRURGICA RIOCLARENSE LTDA </t>
  </si>
  <si>
    <t>PROHOSP DISTRIBUIDORA DE MEDICAMENTOS E PRODUTOS HOSPITALARES LTDA</t>
  </si>
  <si>
    <t>N/A</t>
  </si>
  <si>
    <t>153/2020</t>
  </si>
  <si>
    <t>154/2020</t>
  </si>
  <si>
    <t>155/2020</t>
  </si>
  <si>
    <t>SEI-080007/008231/2020</t>
  </si>
  <si>
    <t>CINCO CONFIANCA INDUSTRIA</t>
  </si>
  <si>
    <t>CIRURGICA FERNANDES C. MAT. CIR. HO. SO. LTDA</t>
  </si>
  <si>
    <t>2020NE03423</t>
  </si>
  <si>
    <t xml:space="preserve">2020NE03422 </t>
  </si>
  <si>
    <t xml:space="preserve">2020NE03421 </t>
  </si>
  <si>
    <t>AQUISIÇÃO DE MATERIAL MEDICO HOSPITALAR</t>
  </si>
  <si>
    <t>61.418.042/0001-31</t>
  </si>
  <si>
    <t xml:space="preserve"> 05.075.964/0001-12</t>
  </si>
  <si>
    <t>ATIVO</t>
  </si>
  <si>
    <t>EXAURIDO</t>
  </si>
  <si>
    <t xml:space="preserve">2020NE03273 </t>
  </si>
  <si>
    <t>2020NE03271</t>
  </si>
  <si>
    <t>2020NE02025</t>
  </si>
  <si>
    <t>Lei Fed. 13.979/20 art. 4° - Combate Corona Vírus</t>
  </si>
  <si>
    <t xml:space="preserve">Lei Fed. 13.979/20 art. 4° - Combate Corona Vírus
</t>
  </si>
  <si>
    <t>MKF DIAGNOSTICA EIRELI</t>
  </si>
  <si>
    <t>29.888.987/0001-04</t>
  </si>
  <si>
    <t>SEI-080007/008423/2020</t>
  </si>
  <si>
    <t>022/2021</t>
  </si>
  <si>
    <t>AQUISIÇÃO DE REAGENTES PARA DETECÇÃO DE ANTICORPOS CLASSE IGG E IGM</t>
  </si>
  <si>
    <t>ART 24, IV DA LEI 8.666/1993</t>
  </si>
  <si>
    <t>A Emergência de Saúde Pública de Importância Internacional (ESPII) reconhecida pela Organização Mundial de Saúde (OMS) em 30 de janeiro de 2020, juntamente com a declaração de Emergência de Saúde Pública de Importância Nacional (ESPIN) pelo Ministério da Saúde do Brasil através da Portaria MS nº 188 de 03 de fevereiro de 2020, conforme decreto nº 7.616 de 17 de novembro de 2011, prevendo ações contra o SARS-COV-2 no território Brasileiro, inclusive no Rio de Janeiro.</t>
  </si>
  <si>
    <t>SEI-080007/002571/2020</t>
  </si>
  <si>
    <t>AQUISIÇÃO DE NUTRIÇÃO PARENTERAL TOTAL E SOLUÇÕES HIDRELETROLITICAS</t>
  </si>
  <si>
    <t>029/2021</t>
  </si>
  <si>
    <t>Face à pandemia do novo coronavírus 2019 (COVID-19), causada pelo vírus SARSCoV-2, bem como os protocolos estabelecidos para prevenção, controle e contenção de riscos, danos e agravos à saúde pública e visando dar celeridade para aquisição dos medicamentos em apreço, foi realizado abertura do presente processo  para atender as demandas das Unidades de Saúde sob gestão desta Fundação.</t>
  </si>
  <si>
    <t>IDILBERTO ANTONIO CALIXTO</t>
  </si>
  <si>
    <t>SEI-080007/000434/2021</t>
  </si>
  <si>
    <t>ACCORD FARMACEUTICA LTDA</t>
  </si>
  <si>
    <t>042/2021</t>
  </si>
  <si>
    <t>043/2021</t>
  </si>
  <si>
    <t>CRISTALIA PRODUTOS QUIMICOS FARMACEUTICOS LTDA</t>
  </si>
  <si>
    <t>64.171.697/0001-46</t>
  </si>
  <si>
    <t>AQUISIÇÃO DE MEDICAMENTOS SEDATIVOS</t>
  </si>
  <si>
    <t>A presente aquisição se faz necessária em decorrência da verificação do aumento recente dos indicadores de saúde em relação à COVID no estado do Rio de Janeiro, conforme demonstrado no Painel Coronavírus, acessado nesta data no endereço: http://painel.saude.rj.gov.br/monitoramento/covid19.html#/regulacaoestadual; e na Carta à Imprensa, de 23/11/2020:  https://www.saude.rj.gov.br/noticias/2020/11/nota-a-imprensa-covid-19</t>
  </si>
  <si>
    <t>SEI-080007/000424/2021</t>
  </si>
  <si>
    <t>045/2021</t>
  </si>
  <si>
    <t>PROMOVENDO COMERCIO E REPRESENTAÇOES DE MATERIAL HOSPITALAR LTDA</t>
  </si>
  <si>
    <t xml:space="preserve"> 11.637.221/0001-91</t>
  </si>
  <si>
    <t>AQUISIÇÃO DE TESTES RÁPIDOS DE ANTÍGENOS CONTRA SARS-COV2 PARA REALIZAÇÃO DE EXAMES USADOS NOS DIAGNÓSTICOS DE PATÓGENOS RESPIRATÓRIOS IDENTIFICANDO O ANTÍGENO SARS-COV-2</t>
  </si>
  <si>
    <t>Considerando o processo SEI – 080001/026832/2021 da Superintendência de Unidades Próprias e Pré Hospitalares da Secretaria de Estado da Saúde – SES cujo teor solicita que a Fundação Saúde providencie a compra dos antígenos aprovados pela ANVISA descritos na tabela 01 da NOTA TÉCNICA Nº 098/2020 – CGLAB/DAEVS/SVS/MS, da Secretaria de Vigilância em Saúde do Ministério da Saúde, a fim de diminuir o tempo de espera para confirmação quanto ao diagnóstico por COVID- 19 de pacientes que encontram-se internados nas Unidades de saúde a espera de transferência para leito de Terapia Intensiva ou Enfermaria específica para COVID- 19;</t>
  </si>
  <si>
    <t>SEI-080007/008245/2020</t>
  </si>
  <si>
    <t>E TAMUSSINO &amp; CIA LTDA</t>
  </si>
  <si>
    <t>33.100.082/0001-03</t>
  </si>
  <si>
    <t>053/2021</t>
  </si>
  <si>
    <t xml:space="preserve">AQUISIÇÃO DE INSUMOS (PUNÇÃO ARTERIAL) </t>
  </si>
  <si>
    <t>A COVID-19 é uma doença causada pelo coronavírus - SARS-CoV-2 - que apresenta um espectro clínico variando de infecções assintomáticas a quadros graves. A pandemia de COVID-19 no Brasil teve início em no mês de fevereiro de 2020 e a transmissão comunitária foi confirmada para todo o território nacional. A transmissão acontece de uma pessoa doente para outra ou por contato próximo por meio de gotículas de saliva, espirro, tosse, entre outros.
No momento, devido à verificação do aumento dos indicadores de saúde em relação ao Covid-19, há a liberação de maior número de leitos para atendimento dos pacientes com Covid-19, conforme Nota da Secretaria de Estado de Saúde do Rio de Janeiro no dia 23/11/2020 (https://www.saude.rj.gov.br/noticias/2020/11/nota-a-imprensa-covid-19).
Neste contexto, torna-se vital incrementar o quantitativo de insumos para punção arterial para os pacientes internados nas Unidades acima relacionadas.</t>
  </si>
  <si>
    <t>SEI-080007/003892/2021</t>
  </si>
  <si>
    <t>PHAROS HOSPITALAR EIRLI</t>
  </si>
  <si>
    <t>10.839.887/0001-60</t>
  </si>
  <si>
    <t>073/2021</t>
  </si>
  <si>
    <t xml:space="preserve">AQUISIÇÃO DE EQUIPOS DE BOMBA INFUSORAS </t>
  </si>
  <si>
    <t>Tal solicitação emana da necessidade de aumentar o aporte do insumo frente ao recente aumento no número dos casos de atendimentos e internações por COVID 19 no Rio de Janeiro.</t>
  </si>
  <si>
    <t>SEI-080007/008589/2020</t>
  </si>
  <si>
    <t>074/2021</t>
  </si>
  <si>
    <t>DBV COMERCIO DE MATERIAL HOSPITALAR LTDA ME</t>
  </si>
  <si>
    <t>R$ 584,250,00</t>
  </si>
  <si>
    <t>AQUISIÇÃO DE INSUMOS (AVENTAL)</t>
  </si>
  <si>
    <t>SEI-080007/008786/2020</t>
  </si>
  <si>
    <t>COTAÇÃO COMÉRCIO REPRESENTAÇÃO IMPORTAÇÃO E EXPORTAÇÃO LTDA</t>
  </si>
  <si>
    <t>58.950.775/0001-08</t>
  </si>
  <si>
    <t>090/2021</t>
  </si>
  <si>
    <t>AQUISIÇÃO DE INSUMOS PARA CATETER VENOSO CENTRAL TRIPLO LUMEN</t>
  </si>
  <si>
    <t>JOÃO RICARDO DA SILVA PILOTTO / 
BRUNO RÉBULA KLEIN</t>
  </si>
  <si>
    <t>JOÃO RICARDO DA SILVA PILOTTO / 
ROBERTO MARQUES DA COSTA NETO</t>
  </si>
  <si>
    <t>IDILBERTO ANTÔNIO CALIXTO</t>
  </si>
  <si>
    <t>IDILBERTO ANTÔNIO CALIXTO/
DILSON DA SILVA PEREIRA</t>
  </si>
  <si>
    <t>2021NE00621 (FONTE 100) E 2021NE00890 (FONTE 223</t>
  </si>
  <si>
    <t>2021NE00799 (FONTE 223) E 2021NE01956 (FONTE 100).</t>
  </si>
  <si>
    <t>2021NE00988</t>
  </si>
  <si>
    <t>2021NE00987</t>
  </si>
  <si>
    <t>2021NE01067 e 2021NE01864</t>
  </si>
  <si>
    <t>2021NE01354 E 2021NE01723</t>
  </si>
  <si>
    <t>2021NE01839</t>
  </si>
  <si>
    <t>2020NE00630 E 2021NE03713 (ANULAÇÃO PARCIAL DO SALDO DA 2021NE00630 NO VALOR DE R$ 535,50)</t>
  </si>
  <si>
    <t>2020NE00457 VLR DE 204.346,87 / 2020NE03717 VLR 141.999,00 ANULAÇÃO PARCIAL SALDO DA NE 00457 / 2021NE03747 VLR DE 141.999,00</t>
  </si>
  <si>
    <t>2020NE01683/ 2021NE02884</t>
  </si>
  <si>
    <t>2020NE00632 / 2021NE00100/ (2021NE03712 Anulação do saldo da 2020NE00632)/ 2021NE00724</t>
  </si>
  <si>
    <t>2020NE01247 / 2020NE03682 ANULAÇÃO TOTAL DA 2020NE01247</t>
  </si>
  <si>
    <t>2020NE03199 E 2021NE00889</t>
  </si>
  <si>
    <t>2021NE00656</t>
  </si>
  <si>
    <t xml:space="preserve">  R$ 124.805,00 (2020) E R$ 121.895,00 (2021)</t>
  </si>
  <si>
    <t xml:space="preserve">2021NE02198 </t>
  </si>
  <si>
    <t xml:space="preserve">2021NE02155 </t>
  </si>
  <si>
    <t>SEI-080007/003675/2021</t>
  </si>
  <si>
    <t>SEI-080007/000417/2021</t>
  </si>
  <si>
    <t>127/2021</t>
  </si>
  <si>
    <t>128/2021</t>
  </si>
  <si>
    <t>129/2021</t>
  </si>
  <si>
    <t>130/2021</t>
  </si>
  <si>
    <t>162/2021</t>
  </si>
  <si>
    <t>163/2021</t>
  </si>
  <si>
    <t>164/2021</t>
  </si>
  <si>
    <t>HOSPINOVA DISTRIBUIDORA DE PRODUTOS HOSPITALARES LTDA</t>
  </si>
  <si>
    <t xml:space="preserve">NSA DISTRIBUIDORA DE MEDICAMENTOS EIRELI </t>
  </si>
  <si>
    <t>FUTURA DISTRIBUIDORA DE MEDICAMENTOS E PRODUTOS DE SAÚDE LTDA- EPE</t>
  </si>
  <si>
    <t>BRAZDI IMPORTACAO EXPORTACAO COMERCIO E SERVICOS DE PRODUTOS LABORATORIAIS EIREL</t>
  </si>
  <si>
    <t xml:space="preserve">SCHARLAB BRASIL MATERIAL PARA LABORATÓRIO S/A </t>
  </si>
  <si>
    <t>DBV COMERCIO DE MATERIAIS HOSPITALARES LTDA - ME</t>
  </si>
  <si>
    <t>12.499.494/0002-60</t>
  </si>
  <si>
    <t>34.729.047/0001-02</t>
  </si>
  <si>
    <t xml:space="preserve"> 04.216.957/0001-20</t>
  </si>
  <si>
    <t>64.568.710/0001-03</t>
  </si>
  <si>
    <t>AQUISIÇÃO DE MEDICAMENTOS DIVERSOS (FOSFATO DISSODICO DE DEXAMETASONA) – Item: 01</t>
  </si>
  <si>
    <t>AQUISIÇÃO DE MEDICAMENTOS (ENOXAPARINA) – Item: 02</t>
  </si>
  <si>
    <t>AQUISIÇÃO DE MEDICAMENTOS (OMEPRAZOL) – Item: 03</t>
  </si>
  <si>
    <t>AQUISIÇÃO DE MEDICAMENTOS (VASOPRESSINA) – Item: 04</t>
  </si>
  <si>
    <t>AQUISIÇÃO DE INSUMOS PLÁSTICOS (PONTEIRAS PIPETAS E MICROPIPETAS) – Itens: 1, 2, 3 e 4</t>
  </si>
  <si>
    <t>AQUISIÇÃO DE INSUMOS PLÁSTICOS  (SACO DESCARTAVEL AUTOCLAVE e SWAB) – Itens: 7 e 8</t>
  </si>
  <si>
    <t>AQUISIÇÃO DE INSUMOS PLÁSTICOS  (PONTEIRA PIPETA E MICROPIPETA; FRASCO COLETOR e MICROPLACA) – Itens: 5, 6 e 9</t>
  </si>
  <si>
    <t>R$.  888.064,82</t>
  </si>
  <si>
    <t>Considerando o aumento expressivo no número de casos suspeitos da infecção pelo COVID 19 no Estado do Rio de Janeiro e consequente aumento no consumo de insumos para a realização dos testes relacionados à pandemia, solicitamos a célere aquisição dos itens requisitados. Esclarecemos que se tratam de recursos básicos para garantir a continuidade da realização dos exames laboratoriais de biologia molecular e sorológicos relacionados à pandemia pelo LACEN e HEMORIO.
O objeto desta contratação é item indispensável para o atendimento à demanda oriunda das Unidades solicitantes, a fim de dar continuidade na prestação dos seus serviços de maneira adequada e ininterrupta à Rede Estadual de Saúde em relação a COVID-19.</t>
  </si>
  <si>
    <t>Atualizada em:</t>
  </si>
  <si>
    <t>2021NE02733</t>
  </si>
  <si>
    <t>2021NE02734</t>
  </si>
  <si>
    <t>2021NE02739</t>
  </si>
  <si>
    <t>2021NE02732</t>
  </si>
  <si>
    <t>2021NE03168</t>
  </si>
  <si>
    <t>2021NE03169</t>
  </si>
  <si>
    <t>2021NE03170</t>
  </si>
  <si>
    <t>ATUALIZADA 13/12/2021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</si>
</sst>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44" formatCode="_-&quot;R$&quot;\ * #,##0.00_-;\-&quot;R$&quot;\ * #,##0.00_-;_-&quot;R$&quot;\ * &quot;-&quot;??_-;_-@_-"/>
    <numFmt numFmtId="43" formatCode="_-* #,##0.00_-;\-* #,##0.00_-;_-* &quot;-&quot;??_-;_-@_-"/>
    <numFmt numFmtId="164" formatCode="&quot;R$&quot;\ #,##0.00"/>
  </numFmts>
  <fonts count="11" x14ac:knownFonts="1">
    <font>
      <sz val="11"/>
      <color theme="1"/>
      <name val="Calibri"/>
      <family val="2"/>
      <scheme val="minor"/>
    </font>
    <font>
      <sz val="28"/>
      <color theme="1"/>
      <name val="Calibri"/>
      <family val="2"/>
      <scheme val="minor"/>
    </font>
    <font>
      <sz val="11"/>
      <color rgb="FF9C5700"/>
      <name val="Calibri"/>
      <family val="2"/>
      <scheme val="minor"/>
    </font>
    <font>
      <sz val="9"/>
      <color theme="1"/>
      <name val="Calibri"/>
      <family val="2"/>
      <scheme val="minor"/>
    </font>
    <font>
      <sz val="9"/>
      <name val="Calibri"/>
      <family val="2"/>
      <scheme val="minor"/>
    </font>
    <font>
      <sz val="11"/>
      <color theme="1"/>
      <name val="Calibri"/>
      <family val="2"/>
      <scheme val="minor"/>
    </font>
    <font>
      <sz val="8"/>
      <color theme="1"/>
      <name val="Calibri"/>
      <family val="2"/>
      <scheme val="minor"/>
    </font>
    <font>
      <b/>
      <sz val="9"/>
      <color theme="1"/>
      <name val="Calibri"/>
      <family val="2"/>
      <scheme val="minor"/>
    </font>
    <font>
      <sz val="9"/>
      <color theme="1"/>
      <name val="Calibri"/>
      <scheme val="minor"/>
    </font>
    <font>
      <b/>
      <sz val="9"/>
      <color theme="1"/>
      <name val="Calibri"/>
      <scheme val="minor"/>
    </font>
    <font>
      <sz val="8"/>
      <name val="Calibri"/>
      <family val="2"/>
      <scheme val="minor"/>
    </font>
  </fonts>
  <fills count="5">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4"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auto="1"/>
      </left>
      <right style="thin">
        <color auto="1"/>
      </right>
      <top style="thin">
        <color auto="1"/>
      </top>
      <bottom/>
      <diagonal/>
    </border>
    <border>
      <left style="thin">
        <color auto="1"/>
      </left>
      <right style="thin">
        <color theme="0"/>
      </right>
      <top style="thin">
        <color indexed="64"/>
      </top>
      <bottom style="thin">
        <color auto="1"/>
      </bottom>
      <diagonal/>
    </border>
    <border>
      <left style="thin">
        <color theme="0"/>
      </left>
      <right style="thin">
        <color theme="0"/>
      </right>
      <top style="thin">
        <color theme="0"/>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theme="0"/>
      </right>
      <top style="thin">
        <color indexed="64"/>
      </top>
      <bottom/>
      <diagonal/>
    </border>
    <border>
      <left style="thin">
        <color auto="1"/>
      </left>
      <right style="thin">
        <color theme="0"/>
      </right>
      <top style="thin">
        <color auto="1"/>
      </top>
      <bottom style="thin">
        <color theme="0"/>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2" fillId="2"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67">
    <xf numFmtId="0" fontId="0" fillId="0" borderId="0" xfId="0"/>
    <xf numFmtId="0" fontId="0" fillId="0" borderId="0" xfId="0" applyAlignment="1">
      <alignment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center" vertical="center"/>
    </xf>
    <xf numFmtId="43" fontId="0" fillId="0" borderId="0" xfId="2" applyFont="1"/>
    <xf numFmtId="14" fontId="3" fillId="0" borderId="1"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4" fontId="0" fillId="0" borderId="0" xfId="0" applyNumberFormat="1"/>
    <xf numFmtId="0" fontId="3" fillId="0" borderId="0" xfId="0" applyFont="1"/>
    <xf numFmtId="0" fontId="3" fillId="3" borderId="0" xfId="0" applyFont="1" applyFill="1"/>
    <xf numFmtId="0" fontId="3" fillId="0" borderId="0" xfId="0" applyFont="1" applyFill="1"/>
    <xf numFmtId="14" fontId="4" fillId="0" borderId="1" xfId="1" applyNumberFormat="1" applyFont="1" applyFill="1" applyBorder="1" applyAlignment="1">
      <alignment horizontal="center" vertical="center" wrapText="1"/>
    </xf>
    <xf numFmtId="0" fontId="3" fillId="0" borderId="0" xfId="0" applyNumberFormat="1"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64" fontId="0" fillId="0" borderId="0" xfId="0" applyNumberFormat="1"/>
    <xf numFmtId="0" fontId="3" fillId="0" borderId="0" xfId="0" applyFont="1" applyAlignment="1">
      <alignment vertical="center"/>
    </xf>
    <xf numFmtId="0" fontId="6" fillId="0" borderId="1" xfId="0" applyFont="1" applyFill="1" applyBorder="1" applyAlignment="1" applyProtection="1">
      <alignment horizontal="center" vertical="center" wrapText="1"/>
      <protection locked="0"/>
    </xf>
    <xf numFmtId="0" fontId="3" fillId="0" borderId="0" xfId="0" applyFont="1" applyAlignment="1">
      <alignment wrapText="1"/>
    </xf>
    <xf numFmtId="14" fontId="6" fillId="0" borderId="1" xfId="0" applyNumberFormat="1" applyFont="1" applyFill="1" applyBorder="1" applyAlignment="1" applyProtection="1">
      <alignment horizontal="center" vertical="center" wrapText="1"/>
      <protection locked="0"/>
    </xf>
    <xf numFmtId="8"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164" fontId="3" fillId="0" borderId="1" xfId="0" applyNumberFormat="1" applyFont="1" applyFill="1" applyBorder="1" applyAlignment="1">
      <alignmen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3" fillId="0" borderId="10"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43" fontId="3" fillId="0" borderId="10" xfId="2"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44" fontId="3" fillId="0" borderId="1" xfId="3"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4" fontId="3" fillId="0" borderId="3" xfId="3"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0" fontId="9" fillId="0" borderId="3"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14" fontId="10" fillId="0" borderId="1" xfId="0" applyNumberFormat="1" applyFont="1" applyFill="1" applyBorder="1" applyAlignment="1" applyProtection="1">
      <alignment horizontal="center" vertical="center" wrapText="1"/>
      <protection locked="0"/>
    </xf>
    <xf numFmtId="8" fontId="6" fillId="0" borderId="1" xfId="4" applyNumberFormat="1" applyFont="1" applyFill="1" applyBorder="1" applyAlignment="1" applyProtection="1">
      <alignment horizontal="center" vertical="center" wrapText="1"/>
      <protection locked="0"/>
    </xf>
    <xf numFmtId="8" fontId="10" fillId="0" borderId="1" xfId="4" applyNumberFormat="1" applyFont="1" applyFill="1" applyBorder="1" applyAlignment="1" applyProtection="1">
      <alignment horizontal="center" vertical="center" wrapText="1"/>
      <protection locked="0"/>
    </xf>
    <xf numFmtId="0" fontId="0" fillId="0" borderId="13" xfId="0" applyBorder="1" applyAlignment="1">
      <alignment horizontal="center" vertical="center"/>
    </xf>
    <xf numFmtId="14" fontId="0" fillId="0" borderId="14" xfId="0" applyNumberFormat="1" applyBorder="1" applyAlignment="1">
      <alignment horizontal="center" vertical="center"/>
    </xf>
    <xf numFmtId="0" fontId="1" fillId="4" borderId="0" xfId="0" applyFont="1" applyFill="1" applyAlignment="1">
      <alignment horizontal="center" vertical="center"/>
    </xf>
    <xf numFmtId="0" fontId="0" fillId="0" borderId="18" xfId="0" applyBorder="1" applyAlignment="1">
      <alignment wrapText="1"/>
    </xf>
  </cellXfs>
  <cellStyles count="5">
    <cellStyle name="Moeda" xfId="4" builtinId="4"/>
    <cellStyle name="Moeda 2" xfId="3"/>
    <cellStyle name="Neutra" xfId="1" builtinId="28"/>
    <cellStyle name="Normal" xfId="0" builtinId="0"/>
    <cellStyle name="Vírgula" xfId="2" builtinId="3"/>
  </cellStyles>
  <dxfs count="50">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9"/>
        <name val="Calibri"/>
        <scheme val="minor"/>
      </font>
      <numFmt numFmtId="164" formatCode="&quot;R$&quot;\ #,##0.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theme="0"/>
        </right>
        <top style="thin">
          <color indexed="64"/>
        </top>
        <bottom style="thin">
          <color auto="1"/>
        </bottom>
        <vertical/>
        <horizontal/>
      </border>
    </dxf>
    <dxf>
      <font>
        <strike val="0"/>
        <outline val="0"/>
        <shadow val="0"/>
        <u val="none"/>
        <vertAlign val="baseline"/>
        <sz val="9"/>
        <name val="Calibri"/>
        <scheme val="minor"/>
      </font>
      <numFmt numFmtId="164" formatCode="&quot;R$&quot;\ #,##0.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theme="0"/>
        </right>
        <top style="thin">
          <color indexed="64"/>
        </top>
        <bottom style="thin">
          <color auto="1"/>
        </bottom>
        <vertical/>
        <horizontal/>
      </border>
    </dxf>
    <dxf>
      <font>
        <b val="0"/>
        <i val="0"/>
        <strike val="0"/>
        <condense val="0"/>
        <extend val="0"/>
        <outline val="0"/>
        <shadow val="0"/>
        <u val="none"/>
        <vertAlign val="baseline"/>
        <sz val="9"/>
        <color theme="1"/>
        <name val="Calibri"/>
        <scheme val="minor"/>
      </font>
      <numFmt numFmtId="164" formatCode="&quot;R$&quot;\ #,##0.00"/>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theme="0"/>
        </right>
        <top style="thin">
          <color indexed="64"/>
        </top>
        <bottom style="thin">
          <color auto="1"/>
        </bottom>
        <vertical/>
        <horizontal/>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34" formatCode="_-&quot;R$&quot;\ * #,##0.00_-;\-&quot;R$&quot;\ * #,##0.00_-;_-&quot;R$&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auto="1"/>
        </top>
        <bottom style="thin">
          <color auto="1"/>
        </bottom>
      </border>
    </dxf>
    <dxf>
      <font>
        <strike val="0"/>
        <outline val="0"/>
        <shadow val="0"/>
        <u val="none"/>
        <vertAlign val="baseline"/>
        <sz val="9"/>
        <name val="Calibri"/>
        <scheme val="minor"/>
      </font>
      <fill>
        <patternFill patternType="none">
          <fgColor indexed="64"/>
          <bgColor auto="1"/>
        </patternFill>
      </fill>
    </dxf>
    <dxf>
      <border outline="0">
        <bottom style="thin">
          <color auto="1"/>
        </bottom>
      </border>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ela2" displayName="Tabela2" ref="A2:S81" totalsRowShown="0" headerRowDxfId="22" dataDxfId="20" headerRowBorderDxfId="21" tableBorderDxfId="19" headerRowCellStyle="Vírgula">
  <autoFilter ref="A2:S81"/>
  <tableColumns count="19">
    <tableColumn id="1" name="Órgão Contratante" dataDxfId="18"/>
    <tableColumn id="2" name="Nome do Contratado" dataDxfId="17"/>
    <tableColumn id="3" name="Nº do CNPJ/CPF do Contratado" dataDxfId="16"/>
    <tableColumn id="4" name="Nº do Processo de Contratação ou Aquisição" dataDxfId="15"/>
    <tableColumn id="5" name="Nº do Contrato" dataDxfId="14"/>
    <tableColumn id="6" name="Data da Assinatura do Contrato" dataDxfId="13"/>
    <tableColumn id="7" name="Descrição do Objeto" dataDxfId="12"/>
    <tableColumn id="8" name="Forma de Contratação/           Modalidade de Licitação" dataDxfId="11"/>
    <tableColumn id="9" name="Crítério de Julgamento" dataDxfId="10"/>
    <tableColumn id="10" name="Justificativa para Celebração Emergencial" dataDxfId="9"/>
    <tableColumn id="11" name="Status do Contrato" dataDxfId="8"/>
    <tableColumn id="12" name="Data de Início" dataDxfId="7"/>
    <tableColumn id="13" name="Data de Término" dataDxfId="6"/>
    <tableColumn id="14" name="Valor do Contrato" dataDxfId="5" dataCellStyle="Moeda 2"/>
    <tableColumn id="15" name="Nº da Nota de Empenho" dataDxfId="4"/>
    <tableColumn id="16" name="Valor Total Empenhado" dataDxfId="3"/>
    <tableColumn id="17" name="Valor Total Liquidado" dataDxfId="2"/>
    <tableColumn id="18" name="Valor Total Pago" dataDxfId="1"/>
    <tableColumn id="19" name="Nome do Ordenador de Despesa"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3"/>
  <sheetViews>
    <sheetView showGridLines="0" tabSelected="1" topLeftCell="D1" zoomScale="90" zoomScaleNormal="90" workbookViewId="0">
      <pane ySplit="2" topLeftCell="A80" activePane="bottomLeft" state="frozen"/>
      <selection pane="bottomLeft" activeCell="F85" sqref="F85"/>
    </sheetView>
  </sheetViews>
  <sheetFormatPr defaultRowHeight="15" x14ac:dyDescent="0.25"/>
  <cols>
    <col min="1" max="1" width="16.28515625" customWidth="1"/>
    <col min="2" max="2" width="15.5703125" customWidth="1"/>
    <col min="3" max="3" width="15.42578125" customWidth="1"/>
    <col min="4" max="4" width="19.85546875" customWidth="1"/>
    <col min="5" max="5" width="15.7109375" customWidth="1"/>
    <col min="6" max="6" width="17" style="13" customWidth="1"/>
    <col min="7" max="7" width="25.140625" customWidth="1"/>
    <col min="8" max="8" width="26.5703125" style="24" customWidth="1"/>
    <col min="9" max="9" width="19" customWidth="1"/>
    <col min="10" max="10" width="32.42578125" style="4" customWidth="1"/>
    <col min="11" max="11" width="10.140625" style="4" customWidth="1"/>
    <col min="12" max="12" width="11.140625" bestFit="1" customWidth="1"/>
    <col min="13" max="13" width="11.42578125" bestFit="1" customWidth="1"/>
    <col min="14" max="14" width="18" style="21" bestFit="1" customWidth="1"/>
    <col min="15" max="15" width="16.7109375" customWidth="1"/>
    <col min="16" max="16" width="16.28515625" style="5" customWidth="1"/>
    <col min="17" max="17" width="14" style="5" customWidth="1"/>
    <col min="18" max="18" width="14.42578125" style="5" bestFit="1" customWidth="1"/>
    <col min="19" max="19" width="15.7109375" style="19" customWidth="1"/>
  </cols>
  <sheetData>
    <row r="1" spans="1:19" s="1" customFormat="1" ht="36.75" customHeight="1" x14ac:dyDescent="0.25">
      <c r="A1" s="65" t="s">
        <v>15</v>
      </c>
      <c r="B1" s="65"/>
      <c r="C1" s="65"/>
      <c r="D1" s="65"/>
      <c r="E1" s="65"/>
      <c r="F1" s="65"/>
      <c r="G1" s="65"/>
      <c r="H1" s="65"/>
      <c r="I1" s="65"/>
      <c r="J1" s="65"/>
      <c r="K1" s="65"/>
      <c r="L1" s="65"/>
      <c r="M1" s="65"/>
      <c r="N1" s="65"/>
      <c r="O1" s="65"/>
      <c r="P1" s="65"/>
      <c r="Q1" s="65"/>
      <c r="R1" s="65"/>
      <c r="S1" s="65"/>
    </row>
    <row r="2" spans="1:19" s="24" customFormat="1" ht="36" x14ac:dyDescent="0.2">
      <c r="A2" s="37" t="s">
        <v>0</v>
      </c>
      <c r="B2" s="38" t="s">
        <v>1</v>
      </c>
      <c r="C2" s="38" t="s">
        <v>14</v>
      </c>
      <c r="D2" s="38" t="s">
        <v>2</v>
      </c>
      <c r="E2" s="38" t="s">
        <v>17</v>
      </c>
      <c r="F2" s="39" t="s">
        <v>5</v>
      </c>
      <c r="G2" s="38" t="s">
        <v>3</v>
      </c>
      <c r="H2" s="38" t="s">
        <v>16</v>
      </c>
      <c r="I2" s="38" t="s">
        <v>4</v>
      </c>
      <c r="J2" s="38" t="s">
        <v>11</v>
      </c>
      <c r="K2" s="38" t="s">
        <v>18</v>
      </c>
      <c r="L2" s="38" t="s">
        <v>12</v>
      </c>
      <c r="M2" s="38" t="s">
        <v>13</v>
      </c>
      <c r="N2" s="40" t="s">
        <v>19</v>
      </c>
      <c r="O2" s="38" t="s">
        <v>6</v>
      </c>
      <c r="P2" s="41" t="s">
        <v>7</v>
      </c>
      <c r="Q2" s="41" t="s">
        <v>8</v>
      </c>
      <c r="R2" s="41" t="s">
        <v>9</v>
      </c>
      <c r="S2" s="42" t="s">
        <v>10</v>
      </c>
    </row>
    <row r="3" spans="1:19" s="15" customFormat="1" ht="153.75" customHeight="1" x14ac:dyDescent="0.2">
      <c r="A3" s="31" t="s">
        <v>20</v>
      </c>
      <c r="B3" s="3" t="s">
        <v>21</v>
      </c>
      <c r="C3" s="3" t="s">
        <v>57</v>
      </c>
      <c r="D3" s="3" t="s">
        <v>91</v>
      </c>
      <c r="E3" s="2" t="s">
        <v>115</v>
      </c>
      <c r="F3" s="8">
        <v>43906</v>
      </c>
      <c r="G3" s="3" t="s">
        <v>172</v>
      </c>
      <c r="H3" s="3" t="s">
        <v>305</v>
      </c>
      <c r="I3" s="3" t="s">
        <v>242</v>
      </c>
      <c r="J3" s="3" t="s">
        <v>273</v>
      </c>
      <c r="K3" s="3" t="s">
        <v>301</v>
      </c>
      <c r="L3" s="6">
        <v>43906</v>
      </c>
      <c r="M3" s="6">
        <v>44270</v>
      </c>
      <c r="N3" s="11">
        <v>889851.5</v>
      </c>
      <c r="O3" s="11" t="s">
        <v>366</v>
      </c>
      <c r="P3" s="7">
        <v>889316</v>
      </c>
      <c r="Q3" s="7">
        <v>889316</v>
      </c>
      <c r="R3" s="7">
        <v>889316</v>
      </c>
      <c r="S3" s="32" t="s">
        <v>229</v>
      </c>
    </row>
    <row r="4" spans="1:19" s="14" customFormat="1" ht="153" customHeight="1" x14ac:dyDescent="0.2">
      <c r="A4" s="31" t="s">
        <v>20</v>
      </c>
      <c r="B4" s="3" t="s">
        <v>22</v>
      </c>
      <c r="C4" s="3" t="s">
        <v>58</v>
      </c>
      <c r="D4" s="3" t="s">
        <v>92</v>
      </c>
      <c r="E4" s="2" t="s">
        <v>116</v>
      </c>
      <c r="F4" s="8">
        <v>43914</v>
      </c>
      <c r="G4" s="3" t="s">
        <v>173</v>
      </c>
      <c r="H4" s="3" t="s">
        <v>305</v>
      </c>
      <c r="I4" s="3" t="s">
        <v>242</v>
      </c>
      <c r="J4" s="3" t="s">
        <v>273</v>
      </c>
      <c r="K4" s="3" t="s">
        <v>301</v>
      </c>
      <c r="L4" s="6" t="s">
        <v>224</v>
      </c>
      <c r="M4" s="6">
        <v>44278</v>
      </c>
      <c r="N4" s="11">
        <v>113963.2</v>
      </c>
      <c r="O4" s="11" t="s">
        <v>230</v>
      </c>
      <c r="P4" s="7">
        <v>113963.2</v>
      </c>
      <c r="Q4" s="7">
        <v>113963.2</v>
      </c>
      <c r="R4" s="7">
        <v>113963.2</v>
      </c>
      <c r="S4" s="32" t="s">
        <v>229</v>
      </c>
    </row>
    <row r="5" spans="1:19" s="14" customFormat="1" ht="153" customHeight="1" x14ac:dyDescent="0.2">
      <c r="A5" s="31" t="s">
        <v>20</v>
      </c>
      <c r="B5" s="3" t="s">
        <v>23</v>
      </c>
      <c r="C5" s="3" t="s">
        <v>59</v>
      </c>
      <c r="D5" s="3" t="s">
        <v>92</v>
      </c>
      <c r="E5" s="2" t="s">
        <v>117</v>
      </c>
      <c r="F5" s="8">
        <v>43914</v>
      </c>
      <c r="G5" s="3" t="s">
        <v>174</v>
      </c>
      <c r="H5" s="3" t="s">
        <v>305</v>
      </c>
      <c r="I5" s="3" t="s">
        <v>242</v>
      </c>
      <c r="J5" s="3" t="s">
        <v>273</v>
      </c>
      <c r="K5" s="3" t="s">
        <v>301</v>
      </c>
      <c r="L5" s="6">
        <v>43914</v>
      </c>
      <c r="M5" s="6">
        <v>44278</v>
      </c>
      <c r="N5" s="11">
        <v>204346.87</v>
      </c>
      <c r="O5" s="11" t="s">
        <v>367</v>
      </c>
      <c r="P5" s="7">
        <v>62347.87</v>
      </c>
      <c r="Q5" s="7">
        <v>62347.87</v>
      </c>
      <c r="R5" s="7">
        <v>62347.87</v>
      </c>
      <c r="S5" s="32" t="s">
        <v>229</v>
      </c>
    </row>
    <row r="6" spans="1:19" s="14" customFormat="1" ht="153" customHeight="1" x14ac:dyDescent="0.2">
      <c r="A6" s="31" t="s">
        <v>20</v>
      </c>
      <c r="B6" s="3" t="s">
        <v>24</v>
      </c>
      <c r="C6" s="3" t="s">
        <v>60</v>
      </c>
      <c r="D6" s="3" t="s">
        <v>92</v>
      </c>
      <c r="E6" s="2" t="s">
        <v>118</v>
      </c>
      <c r="F6" s="8">
        <v>43914</v>
      </c>
      <c r="G6" s="3" t="s">
        <v>175</v>
      </c>
      <c r="H6" s="3" t="s">
        <v>305</v>
      </c>
      <c r="I6" s="3" t="s">
        <v>242</v>
      </c>
      <c r="J6" s="3" t="s">
        <v>273</v>
      </c>
      <c r="K6" s="3" t="s">
        <v>301</v>
      </c>
      <c r="L6" s="6">
        <v>43914</v>
      </c>
      <c r="M6" s="6">
        <v>44278</v>
      </c>
      <c r="N6" s="11">
        <v>236800</v>
      </c>
      <c r="O6" s="11" t="s">
        <v>231</v>
      </c>
      <c r="P6" s="7">
        <v>236800</v>
      </c>
      <c r="Q6" s="7">
        <v>236800</v>
      </c>
      <c r="R6" s="7">
        <v>236800</v>
      </c>
      <c r="S6" s="32" t="s">
        <v>229</v>
      </c>
    </row>
    <row r="7" spans="1:19" s="14" customFormat="1" ht="153" customHeight="1" x14ac:dyDescent="0.2">
      <c r="A7" s="31" t="s">
        <v>20</v>
      </c>
      <c r="B7" s="3" t="s">
        <v>25</v>
      </c>
      <c r="C7" s="3" t="s">
        <v>61</v>
      </c>
      <c r="D7" s="3" t="s">
        <v>93</v>
      </c>
      <c r="E7" s="10" t="s">
        <v>119</v>
      </c>
      <c r="F7" s="8">
        <v>44054</v>
      </c>
      <c r="G7" s="3" t="s">
        <v>176</v>
      </c>
      <c r="H7" s="3" t="s">
        <v>305</v>
      </c>
      <c r="I7" s="3" t="s">
        <v>242</v>
      </c>
      <c r="J7" s="3" t="s">
        <v>273</v>
      </c>
      <c r="K7" s="3" t="s">
        <v>301</v>
      </c>
      <c r="L7" s="9">
        <v>44054</v>
      </c>
      <c r="M7" s="6">
        <v>44238</v>
      </c>
      <c r="N7" s="7">
        <v>223920</v>
      </c>
      <c r="O7" s="11" t="s">
        <v>368</v>
      </c>
      <c r="P7" s="7">
        <v>209400</v>
      </c>
      <c r="Q7" s="7">
        <v>209400</v>
      </c>
      <c r="R7" s="7">
        <v>209400</v>
      </c>
      <c r="S7" s="32" t="s">
        <v>232</v>
      </c>
    </row>
    <row r="8" spans="1:19" s="14" customFormat="1" ht="153" customHeight="1" x14ac:dyDescent="0.2">
      <c r="A8" s="31" t="s">
        <v>20</v>
      </c>
      <c r="B8" s="3" t="s">
        <v>26</v>
      </c>
      <c r="C8" s="3" t="s">
        <v>62</v>
      </c>
      <c r="D8" s="3" t="s">
        <v>93</v>
      </c>
      <c r="E8" s="10" t="s">
        <v>120</v>
      </c>
      <c r="F8" s="8">
        <v>44054</v>
      </c>
      <c r="G8" s="3" t="s">
        <v>177</v>
      </c>
      <c r="H8" s="3" t="s">
        <v>305</v>
      </c>
      <c r="I8" s="3" t="s">
        <v>242</v>
      </c>
      <c r="J8" s="3" t="s">
        <v>273</v>
      </c>
      <c r="K8" s="3" t="s">
        <v>301</v>
      </c>
      <c r="L8" s="9">
        <v>44054</v>
      </c>
      <c r="M8" s="6">
        <v>44238</v>
      </c>
      <c r="N8" s="7">
        <v>73298.850000000006</v>
      </c>
      <c r="O8" s="11" t="s">
        <v>233</v>
      </c>
      <c r="P8" s="7">
        <v>24420</v>
      </c>
      <c r="Q8" s="7">
        <v>24420</v>
      </c>
      <c r="R8" s="7">
        <v>24420</v>
      </c>
      <c r="S8" s="32" t="s">
        <v>232</v>
      </c>
    </row>
    <row r="9" spans="1:19" s="14" customFormat="1" ht="153" customHeight="1" x14ac:dyDescent="0.2">
      <c r="A9" s="31" t="s">
        <v>20</v>
      </c>
      <c r="B9" s="3" t="s">
        <v>27</v>
      </c>
      <c r="C9" s="3" t="s">
        <v>63</v>
      </c>
      <c r="D9" s="3" t="s">
        <v>94</v>
      </c>
      <c r="E9" s="10" t="s">
        <v>121</v>
      </c>
      <c r="F9" s="8">
        <v>44068</v>
      </c>
      <c r="G9" s="3" t="s">
        <v>178</v>
      </c>
      <c r="H9" s="3" t="s">
        <v>305</v>
      </c>
      <c r="I9" s="3" t="s">
        <v>242</v>
      </c>
      <c r="J9" s="3" t="s">
        <v>273</v>
      </c>
      <c r="K9" s="3" t="s">
        <v>301</v>
      </c>
      <c r="L9" s="6">
        <v>44068</v>
      </c>
      <c r="M9" s="6">
        <v>44251</v>
      </c>
      <c r="N9" s="7">
        <v>54000</v>
      </c>
      <c r="O9" s="11" t="s">
        <v>234</v>
      </c>
      <c r="P9" s="7">
        <v>27000</v>
      </c>
      <c r="Q9" s="7">
        <v>27000</v>
      </c>
      <c r="R9" s="7">
        <v>27000</v>
      </c>
      <c r="S9" s="32" t="s">
        <v>232</v>
      </c>
    </row>
    <row r="10" spans="1:19" s="14" customFormat="1" ht="153" customHeight="1" x14ac:dyDescent="0.2">
      <c r="A10" s="31" t="s">
        <v>20</v>
      </c>
      <c r="B10" s="3" t="s">
        <v>28</v>
      </c>
      <c r="C10" s="3" t="s">
        <v>64</v>
      </c>
      <c r="D10" s="3" t="s">
        <v>95</v>
      </c>
      <c r="E10" s="2" t="s">
        <v>122</v>
      </c>
      <c r="F10" s="8">
        <v>43929</v>
      </c>
      <c r="G10" s="3" t="s">
        <v>179</v>
      </c>
      <c r="H10" s="3" t="s">
        <v>305</v>
      </c>
      <c r="I10" s="3" t="s">
        <v>242</v>
      </c>
      <c r="J10" s="3" t="s">
        <v>274</v>
      </c>
      <c r="K10" s="3" t="s">
        <v>301</v>
      </c>
      <c r="L10" s="6">
        <v>43929</v>
      </c>
      <c r="M10" s="6">
        <v>44111</v>
      </c>
      <c r="N10" s="11">
        <v>2628288</v>
      </c>
      <c r="O10" s="11" t="s">
        <v>235</v>
      </c>
      <c r="P10" s="7">
        <v>4513111.2</v>
      </c>
      <c r="Q10" s="7">
        <v>4513111.2</v>
      </c>
      <c r="R10" s="7">
        <v>4433620.4000000004</v>
      </c>
      <c r="S10" s="32" t="s">
        <v>238</v>
      </c>
    </row>
    <row r="11" spans="1:19" s="14" customFormat="1" ht="153" customHeight="1" x14ac:dyDescent="0.2">
      <c r="A11" s="31" t="s">
        <v>20</v>
      </c>
      <c r="B11" s="3" t="s">
        <v>28</v>
      </c>
      <c r="C11" s="3" t="s">
        <v>64</v>
      </c>
      <c r="D11" s="3" t="s">
        <v>95</v>
      </c>
      <c r="E11" s="3" t="s">
        <v>123</v>
      </c>
      <c r="F11" s="8">
        <v>44102</v>
      </c>
      <c r="G11" s="3" t="s">
        <v>179</v>
      </c>
      <c r="H11" s="3" t="s">
        <v>306</v>
      </c>
      <c r="I11" s="3" t="s">
        <v>242</v>
      </c>
      <c r="J11" s="3" t="s">
        <v>274</v>
      </c>
      <c r="K11" s="3" t="s">
        <v>301</v>
      </c>
      <c r="L11" s="6">
        <v>44102</v>
      </c>
      <c r="M11" s="6">
        <v>44111</v>
      </c>
      <c r="N11" s="7">
        <v>3756611.2</v>
      </c>
      <c r="O11" s="11" t="s">
        <v>369</v>
      </c>
      <c r="P11" s="7"/>
      <c r="Q11" s="7"/>
      <c r="R11" s="7"/>
      <c r="S11" s="32" t="s">
        <v>237</v>
      </c>
    </row>
    <row r="12" spans="1:19" s="14" customFormat="1" ht="153" customHeight="1" x14ac:dyDescent="0.2">
      <c r="A12" s="31" t="s">
        <v>20</v>
      </c>
      <c r="B12" s="3" t="s">
        <v>28</v>
      </c>
      <c r="C12" s="3" t="s">
        <v>64</v>
      </c>
      <c r="D12" s="3" t="s">
        <v>95</v>
      </c>
      <c r="E12" s="3" t="s">
        <v>124</v>
      </c>
      <c r="F12" s="8">
        <v>44111</v>
      </c>
      <c r="G12" s="3" t="s">
        <v>179</v>
      </c>
      <c r="H12" s="3" t="s">
        <v>306</v>
      </c>
      <c r="I12" s="3" t="s">
        <v>242</v>
      </c>
      <c r="J12" s="3" t="s">
        <v>274</v>
      </c>
      <c r="K12" s="3" t="s">
        <v>301</v>
      </c>
      <c r="L12" s="6">
        <v>44112</v>
      </c>
      <c r="M12" s="6">
        <v>44293</v>
      </c>
      <c r="N12" s="7">
        <v>3756611.2</v>
      </c>
      <c r="O12" s="11" t="s">
        <v>235</v>
      </c>
      <c r="P12" s="7"/>
      <c r="Q12" s="7"/>
      <c r="R12" s="7"/>
      <c r="S12" s="32" t="s">
        <v>237</v>
      </c>
    </row>
    <row r="13" spans="1:19" s="14" customFormat="1" ht="153" customHeight="1" x14ac:dyDescent="0.2">
      <c r="A13" s="31" t="s">
        <v>20</v>
      </c>
      <c r="B13" s="3" t="s">
        <v>29</v>
      </c>
      <c r="C13" s="3" t="s">
        <v>65</v>
      </c>
      <c r="D13" s="3" t="s">
        <v>93</v>
      </c>
      <c r="E13" s="10" t="s">
        <v>125</v>
      </c>
      <c r="F13" s="6">
        <v>44039</v>
      </c>
      <c r="G13" s="3" t="s">
        <v>180</v>
      </c>
      <c r="H13" s="3" t="s">
        <v>305</v>
      </c>
      <c r="I13" s="3" t="s">
        <v>242</v>
      </c>
      <c r="J13" s="3" t="s">
        <v>273</v>
      </c>
      <c r="K13" s="3" t="s">
        <v>236</v>
      </c>
      <c r="L13" s="9">
        <v>44039</v>
      </c>
      <c r="M13" s="6" t="s">
        <v>287</v>
      </c>
      <c r="N13" s="7">
        <v>5321.28</v>
      </c>
      <c r="O13" s="10" t="s">
        <v>125</v>
      </c>
      <c r="P13" s="7">
        <v>5312</v>
      </c>
      <c r="Q13" s="7">
        <v>5312</v>
      </c>
      <c r="R13" s="7">
        <v>5312</v>
      </c>
      <c r="S13" s="32" t="s">
        <v>232</v>
      </c>
    </row>
    <row r="14" spans="1:19" s="16" customFormat="1" ht="153" customHeight="1" x14ac:dyDescent="0.2">
      <c r="A14" s="31" t="s">
        <v>20</v>
      </c>
      <c r="B14" s="3" t="s">
        <v>30</v>
      </c>
      <c r="C14" s="3" t="s">
        <v>66</v>
      </c>
      <c r="D14" s="3" t="s">
        <v>96</v>
      </c>
      <c r="E14" s="3" t="s">
        <v>126</v>
      </c>
      <c r="F14" s="8">
        <v>43924</v>
      </c>
      <c r="G14" s="3" t="s">
        <v>181</v>
      </c>
      <c r="H14" s="3" t="s">
        <v>305</v>
      </c>
      <c r="I14" s="3" t="s">
        <v>242</v>
      </c>
      <c r="J14" s="3" t="s">
        <v>273</v>
      </c>
      <c r="K14" s="3" t="s">
        <v>301</v>
      </c>
      <c r="L14" s="6">
        <v>43924</v>
      </c>
      <c r="M14" s="6">
        <v>44106</v>
      </c>
      <c r="N14" s="11">
        <v>4920.96</v>
      </c>
      <c r="O14" s="10" t="s">
        <v>239</v>
      </c>
      <c r="P14" s="7">
        <v>2437.89</v>
      </c>
      <c r="Q14" s="7">
        <v>2437.89</v>
      </c>
      <c r="R14" s="7">
        <v>2437.89</v>
      </c>
      <c r="S14" s="32" t="s">
        <v>229</v>
      </c>
    </row>
    <row r="15" spans="1:19" s="16" customFormat="1" ht="153" customHeight="1" x14ac:dyDescent="0.2">
      <c r="A15" s="31" t="s">
        <v>20</v>
      </c>
      <c r="B15" s="3" t="s">
        <v>31</v>
      </c>
      <c r="C15" s="3" t="s">
        <v>67</v>
      </c>
      <c r="D15" s="3" t="s">
        <v>96</v>
      </c>
      <c r="E15" s="3" t="s">
        <v>127</v>
      </c>
      <c r="F15" s="8">
        <v>43924</v>
      </c>
      <c r="G15" s="3" t="s">
        <v>182</v>
      </c>
      <c r="H15" s="3" t="s">
        <v>305</v>
      </c>
      <c r="I15" s="3" t="s">
        <v>242</v>
      </c>
      <c r="J15" s="3" t="s">
        <v>273</v>
      </c>
      <c r="K15" s="3" t="s">
        <v>301</v>
      </c>
      <c r="L15" s="6">
        <v>43924</v>
      </c>
      <c r="M15" s="6">
        <v>44106</v>
      </c>
      <c r="N15" s="11">
        <v>399360</v>
      </c>
      <c r="O15" s="10" t="s">
        <v>240</v>
      </c>
      <c r="P15" s="7">
        <v>200000</v>
      </c>
      <c r="Q15" s="7">
        <v>200000</v>
      </c>
      <c r="R15" s="7">
        <v>200000</v>
      </c>
      <c r="S15" s="32" t="s">
        <v>229</v>
      </c>
    </row>
    <row r="16" spans="1:19" s="16" customFormat="1" ht="153" customHeight="1" x14ac:dyDescent="0.2">
      <c r="A16" s="31" t="s">
        <v>20</v>
      </c>
      <c r="B16" s="3" t="s">
        <v>32</v>
      </c>
      <c r="C16" s="3" t="s">
        <v>68</v>
      </c>
      <c r="D16" s="3" t="s">
        <v>96</v>
      </c>
      <c r="E16" s="3" t="s">
        <v>128</v>
      </c>
      <c r="F16" s="8">
        <v>43924</v>
      </c>
      <c r="G16" s="3" t="s">
        <v>183</v>
      </c>
      <c r="H16" s="3" t="s">
        <v>305</v>
      </c>
      <c r="I16" s="3" t="s">
        <v>242</v>
      </c>
      <c r="J16" s="3" t="s">
        <v>273</v>
      </c>
      <c r="K16" s="3" t="s">
        <v>301</v>
      </c>
      <c r="L16" s="6">
        <v>43924</v>
      </c>
      <c r="M16" s="6">
        <v>44106</v>
      </c>
      <c r="N16" s="11">
        <v>34333.199999999997</v>
      </c>
      <c r="O16" s="10" t="s">
        <v>241</v>
      </c>
      <c r="P16" s="7">
        <v>17166.599999999999</v>
      </c>
      <c r="Q16" s="7">
        <v>17166.599999999999</v>
      </c>
      <c r="R16" s="7">
        <v>17166.599999999999</v>
      </c>
      <c r="S16" s="32" t="s">
        <v>229</v>
      </c>
    </row>
    <row r="17" spans="1:19" s="14" customFormat="1" ht="153" customHeight="1" x14ac:dyDescent="0.2">
      <c r="A17" s="31" t="s">
        <v>20</v>
      </c>
      <c r="B17" s="3" t="s">
        <v>33</v>
      </c>
      <c r="C17" s="3" t="s">
        <v>69</v>
      </c>
      <c r="D17" s="3" t="s">
        <v>97</v>
      </c>
      <c r="E17" s="3" t="s">
        <v>129</v>
      </c>
      <c r="F17" s="17">
        <v>43924</v>
      </c>
      <c r="G17" s="3" t="s">
        <v>184</v>
      </c>
      <c r="H17" s="3" t="s">
        <v>305</v>
      </c>
      <c r="I17" s="3" t="s">
        <v>242</v>
      </c>
      <c r="J17" s="3" t="s">
        <v>273</v>
      </c>
      <c r="K17" s="3" t="s">
        <v>236</v>
      </c>
      <c r="L17" s="17">
        <v>43924</v>
      </c>
      <c r="M17" s="6" t="s">
        <v>287</v>
      </c>
      <c r="N17" s="43">
        <v>169100</v>
      </c>
      <c r="O17" s="3" t="s">
        <v>129</v>
      </c>
      <c r="P17" s="7">
        <v>169100</v>
      </c>
      <c r="Q17" s="7">
        <v>169100</v>
      </c>
      <c r="R17" s="7">
        <v>169100</v>
      </c>
      <c r="S17" s="32" t="s">
        <v>229</v>
      </c>
    </row>
    <row r="18" spans="1:19" s="16" customFormat="1" ht="153" customHeight="1" x14ac:dyDescent="0.2">
      <c r="A18" s="31" t="s">
        <v>20</v>
      </c>
      <c r="B18" s="3" t="s">
        <v>34</v>
      </c>
      <c r="C18" s="3" t="s">
        <v>70</v>
      </c>
      <c r="D18" s="3" t="s">
        <v>96</v>
      </c>
      <c r="E18" s="3" t="s">
        <v>130</v>
      </c>
      <c r="F18" s="17">
        <v>43924</v>
      </c>
      <c r="G18" s="3" t="s">
        <v>185</v>
      </c>
      <c r="H18" s="3" t="s">
        <v>305</v>
      </c>
      <c r="I18" s="3" t="s">
        <v>242</v>
      </c>
      <c r="J18" s="3" t="s">
        <v>273</v>
      </c>
      <c r="K18" s="3" t="s">
        <v>236</v>
      </c>
      <c r="L18" s="17">
        <v>43924</v>
      </c>
      <c r="M18" s="6" t="s">
        <v>287</v>
      </c>
      <c r="N18" s="11">
        <v>13500</v>
      </c>
      <c r="O18" s="3" t="s">
        <v>130</v>
      </c>
      <c r="P18" s="7">
        <v>13500</v>
      </c>
      <c r="Q18" s="7">
        <v>13500</v>
      </c>
      <c r="R18" s="7">
        <v>13500</v>
      </c>
      <c r="S18" s="32" t="s">
        <v>229</v>
      </c>
    </row>
    <row r="19" spans="1:19" s="18" customFormat="1" ht="153" customHeight="1" x14ac:dyDescent="0.25">
      <c r="A19" s="31" t="s">
        <v>20</v>
      </c>
      <c r="B19" s="3" t="s">
        <v>34</v>
      </c>
      <c r="C19" s="3" t="s">
        <v>70</v>
      </c>
      <c r="D19" s="3" t="s">
        <v>96</v>
      </c>
      <c r="E19" s="2" t="s">
        <v>131</v>
      </c>
      <c r="F19" s="17">
        <v>43943</v>
      </c>
      <c r="G19" s="3" t="s">
        <v>186</v>
      </c>
      <c r="H19" s="3" t="s">
        <v>305</v>
      </c>
      <c r="I19" s="3" t="s">
        <v>242</v>
      </c>
      <c r="J19" s="3" t="s">
        <v>273</v>
      </c>
      <c r="K19" s="3" t="s">
        <v>236</v>
      </c>
      <c r="L19" s="17">
        <v>43943</v>
      </c>
      <c r="M19" s="6" t="s">
        <v>287</v>
      </c>
      <c r="N19" s="12">
        <v>33900</v>
      </c>
      <c r="O19" s="2" t="s">
        <v>131</v>
      </c>
      <c r="P19" s="7">
        <v>33900</v>
      </c>
      <c r="Q19" s="7">
        <v>33900</v>
      </c>
      <c r="R19" s="7">
        <v>33900</v>
      </c>
      <c r="S19" s="32" t="s">
        <v>229</v>
      </c>
    </row>
    <row r="20" spans="1:19" s="16" customFormat="1" ht="153" customHeight="1" x14ac:dyDescent="0.2">
      <c r="A20" s="31" t="s">
        <v>20</v>
      </c>
      <c r="B20" s="3" t="s">
        <v>35</v>
      </c>
      <c r="C20" s="3" t="s">
        <v>71</v>
      </c>
      <c r="D20" s="3" t="s">
        <v>96</v>
      </c>
      <c r="E20" s="2" t="s">
        <v>132</v>
      </c>
      <c r="F20" s="17">
        <v>43943</v>
      </c>
      <c r="G20" s="3" t="s">
        <v>187</v>
      </c>
      <c r="H20" s="3" t="s">
        <v>305</v>
      </c>
      <c r="I20" s="3" t="s">
        <v>242</v>
      </c>
      <c r="J20" s="3" t="s">
        <v>273</v>
      </c>
      <c r="K20" s="3" t="s">
        <v>236</v>
      </c>
      <c r="L20" s="17">
        <v>43943</v>
      </c>
      <c r="M20" s="6" t="s">
        <v>287</v>
      </c>
      <c r="N20" s="7">
        <v>45298</v>
      </c>
      <c r="O20" s="2" t="s">
        <v>132</v>
      </c>
      <c r="P20" s="7">
        <v>45298</v>
      </c>
      <c r="Q20" s="7">
        <v>45298</v>
      </c>
      <c r="R20" s="7">
        <v>45298</v>
      </c>
      <c r="S20" s="32" t="s">
        <v>229</v>
      </c>
    </row>
    <row r="21" spans="1:19" s="14" customFormat="1" ht="153" customHeight="1" x14ac:dyDescent="0.2">
      <c r="A21" s="31" t="s">
        <v>20</v>
      </c>
      <c r="B21" s="3" t="s">
        <v>36</v>
      </c>
      <c r="C21" s="3" t="s">
        <v>72</v>
      </c>
      <c r="D21" s="3" t="s">
        <v>98</v>
      </c>
      <c r="E21" s="3" t="s">
        <v>133</v>
      </c>
      <c r="F21" s="6">
        <v>43965</v>
      </c>
      <c r="G21" s="3" t="s">
        <v>188</v>
      </c>
      <c r="H21" s="3" t="s">
        <v>305</v>
      </c>
      <c r="I21" s="3" t="s">
        <v>242</v>
      </c>
      <c r="J21" s="3" t="s">
        <v>273</v>
      </c>
      <c r="K21" s="3" t="s">
        <v>301</v>
      </c>
      <c r="L21" s="9">
        <v>43965</v>
      </c>
      <c r="M21" s="6">
        <v>44148</v>
      </c>
      <c r="N21" s="7">
        <v>123000</v>
      </c>
      <c r="O21" s="2" t="s">
        <v>245</v>
      </c>
      <c r="P21" s="7">
        <v>61875</v>
      </c>
      <c r="Q21" s="7">
        <v>61875</v>
      </c>
      <c r="R21" s="7">
        <v>61875</v>
      </c>
      <c r="S21" s="32" t="s">
        <v>229</v>
      </c>
    </row>
    <row r="22" spans="1:19" s="14" customFormat="1" ht="153" customHeight="1" x14ac:dyDescent="0.2">
      <c r="A22" s="31" t="s">
        <v>20</v>
      </c>
      <c r="B22" s="3" t="s">
        <v>37</v>
      </c>
      <c r="C22" s="3" t="s">
        <v>68</v>
      </c>
      <c r="D22" s="3" t="s">
        <v>98</v>
      </c>
      <c r="E22" s="3" t="s">
        <v>134</v>
      </c>
      <c r="F22" s="6">
        <v>43965</v>
      </c>
      <c r="G22" s="3" t="s">
        <v>189</v>
      </c>
      <c r="H22" s="3" t="s">
        <v>305</v>
      </c>
      <c r="I22" s="3" t="s">
        <v>242</v>
      </c>
      <c r="J22" s="3" t="s">
        <v>273</v>
      </c>
      <c r="K22" s="3" t="s">
        <v>301</v>
      </c>
      <c r="L22" s="9">
        <v>43965</v>
      </c>
      <c r="M22" s="6">
        <v>44148</v>
      </c>
      <c r="N22" s="7">
        <v>195216</v>
      </c>
      <c r="O22" s="2" t="s">
        <v>246</v>
      </c>
      <c r="P22" s="7">
        <v>98000</v>
      </c>
      <c r="Q22" s="7">
        <v>98000</v>
      </c>
      <c r="R22" s="7">
        <v>98000</v>
      </c>
      <c r="S22" s="32" t="s">
        <v>229</v>
      </c>
    </row>
    <row r="23" spans="1:19" s="14" customFormat="1" ht="153" customHeight="1" x14ac:dyDescent="0.2">
      <c r="A23" s="31" t="s">
        <v>20</v>
      </c>
      <c r="B23" s="3" t="s">
        <v>38</v>
      </c>
      <c r="C23" s="3" t="s">
        <v>73</v>
      </c>
      <c r="D23" s="3" t="s">
        <v>98</v>
      </c>
      <c r="E23" s="3" t="s">
        <v>135</v>
      </c>
      <c r="F23" s="6">
        <v>43965</v>
      </c>
      <c r="G23" s="3" t="s">
        <v>190</v>
      </c>
      <c r="H23" s="3" t="s">
        <v>305</v>
      </c>
      <c r="I23" s="3" t="s">
        <v>242</v>
      </c>
      <c r="J23" s="3" t="s">
        <v>273</v>
      </c>
      <c r="K23" s="3" t="s">
        <v>301</v>
      </c>
      <c r="L23" s="9">
        <v>43965</v>
      </c>
      <c r="M23" s="6">
        <v>44148</v>
      </c>
      <c r="N23" s="7">
        <v>169228.35</v>
      </c>
      <c r="O23" s="2" t="s">
        <v>247</v>
      </c>
      <c r="P23" s="7">
        <v>63633.599999999999</v>
      </c>
      <c r="Q23" s="7">
        <v>63633.599999999999</v>
      </c>
      <c r="R23" s="7">
        <v>63633.599999999999</v>
      </c>
      <c r="S23" s="32" t="s">
        <v>229</v>
      </c>
    </row>
    <row r="24" spans="1:19" s="14" customFormat="1" ht="153" customHeight="1" x14ac:dyDescent="0.2">
      <c r="A24" s="31" t="s">
        <v>20</v>
      </c>
      <c r="B24" s="3" t="s">
        <v>30</v>
      </c>
      <c r="C24" s="3" t="s">
        <v>66</v>
      </c>
      <c r="D24" s="3" t="s">
        <v>98</v>
      </c>
      <c r="E24" s="3" t="s">
        <v>136</v>
      </c>
      <c r="F24" s="6">
        <v>43965</v>
      </c>
      <c r="G24" s="3" t="s">
        <v>191</v>
      </c>
      <c r="H24" s="3" t="s">
        <v>305</v>
      </c>
      <c r="I24" s="3" t="s">
        <v>242</v>
      </c>
      <c r="J24" s="3" t="s">
        <v>273</v>
      </c>
      <c r="K24" s="3" t="s">
        <v>301</v>
      </c>
      <c r="L24" s="9">
        <v>43965</v>
      </c>
      <c r="M24" s="6">
        <v>44148</v>
      </c>
      <c r="N24" s="7">
        <v>74778</v>
      </c>
      <c r="O24" s="2" t="s">
        <v>244</v>
      </c>
      <c r="P24" s="7">
        <v>37389</v>
      </c>
      <c r="Q24" s="7">
        <v>37389</v>
      </c>
      <c r="R24" s="7">
        <v>37389</v>
      </c>
      <c r="S24" s="32" t="s">
        <v>229</v>
      </c>
    </row>
    <row r="25" spans="1:19" s="14" customFormat="1" ht="153" customHeight="1" x14ac:dyDescent="0.2">
      <c r="A25" s="31" t="s">
        <v>20</v>
      </c>
      <c r="B25" s="3" t="s">
        <v>32</v>
      </c>
      <c r="C25" s="3" t="s">
        <v>68</v>
      </c>
      <c r="D25" s="3" t="s">
        <v>99</v>
      </c>
      <c r="E25" s="3" t="s">
        <v>137</v>
      </c>
      <c r="F25" s="6">
        <v>43951</v>
      </c>
      <c r="G25" s="3" t="s">
        <v>192</v>
      </c>
      <c r="H25" s="3" t="s">
        <v>305</v>
      </c>
      <c r="I25" s="3" t="s">
        <v>242</v>
      </c>
      <c r="J25" s="3" t="s">
        <v>273</v>
      </c>
      <c r="K25" s="3" t="s">
        <v>301</v>
      </c>
      <c r="L25" s="6">
        <v>43951</v>
      </c>
      <c r="M25" s="6">
        <v>44133</v>
      </c>
      <c r="N25" s="7">
        <v>18565.68</v>
      </c>
      <c r="O25" s="2" t="s">
        <v>249</v>
      </c>
      <c r="P25" s="7">
        <v>9288</v>
      </c>
      <c r="Q25" s="7">
        <v>9288</v>
      </c>
      <c r="R25" s="7">
        <v>9288</v>
      </c>
      <c r="S25" s="32" t="s">
        <v>229</v>
      </c>
    </row>
    <row r="26" spans="1:19" s="14" customFormat="1" ht="153" customHeight="1" x14ac:dyDescent="0.2">
      <c r="A26" s="31" t="s">
        <v>20</v>
      </c>
      <c r="B26" s="3" t="s">
        <v>29</v>
      </c>
      <c r="C26" s="3" t="s">
        <v>73</v>
      </c>
      <c r="D26" s="3" t="s">
        <v>99</v>
      </c>
      <c r="E26" s="3" t="s">
        <v>138</v>
      </c>
      <c r="F26" s="6">
        <v>43951</v>
      </c>
      <c r="G26" s="3" t="s">
        <v>193</v>
      </c>
      <c r="H26" s="3" t="s">
        <v>305</v>
      </c>
      <c r="I26" s="3" t="s">
        <v>242</v>
      </c>
      <c r="J26" s="3" t="s">
        <v>273</v>
      </c>
      <c r="K26" s="3" t="s">
        <v>301</v>
      </c>
      <c r="L26" s="6">
        <v>43951</v>
      </c>
      <c r="M26" s="6">
        <v>44133</v>
      </c>
      <c r="N26" s="7">
        <v>268403.21999999997</v>
      </c>
      <c r="O26" s="2" t="s">
        <v>250</v>
      </c>
      <c r="P26" s="7">
        <v>261721.94</v>
      </c>
      <c r="Q26" s="7">
        <v>261721.94</v>
      </c>
      <c r="R26" s="7">
        <v>261721.94</v>
      </c>
      <c r="S26" s="32" t="s">
        <v>229</v>
      </c>
    </row>
    <row r="27" spans="1:19" s="14" customFormat="1" ht="84" x14ac:dyDescent="0.2">
      <c r="A27" s="31" t="s">
        <v>20</v>
      </c>
      <c r="B27" s="3" t="s">
        <v>30</v>
      </c>
      <c r="C27" s="3" t="s">
        <v>66</v>
      </c>
      <c r="D27" s="3" t="s">
        <v>98</v>
      </c>
      <c r="E27" s="3" t="s">
        <v>139</v>
      </c>
      <c r="F27" s="6">
        <v>43965</v>
      </c>
      <c r="G27" s="3" t="s">
        <v>194</v>
      </c>
      <c r="H27" s="3" t="s">
        <v>305</v>
      </c>
      <c r="I27" s="3" t="s">
        <v>242</v>
      </c>
      <c r="J27" s="3" t="s">
        <v>273</v>
      </c>
      <c r="K27" s="3" t="s">
        <v>301</v>
      </c>
      <c r="L27" s="9">
        <v>43965</v>
      </c>
      <c r="M27" s="6">
        <v>44148</v>
      </c>
      <c r="N27" s="7">
        <v>141871.09</v>
      </c>
      <c r="O27" s="2" t="s">
        <v>248</v>
      </c>
      <c r="P27" s="7">
        <v>70912</v>
      </c>
      <c r="Q27" s="7">
        <v>70912</v>
      </c>
      <c r="R27" s="7">
        <v>70912</v>
      </c>
      <c r="S27" s="32" t="s">
        <v>229</v>
      </c>
    </row>
    <row r="28" spans="1:19" s="14" customFormat="1" ht="84" x14ac:dyDescent="0.2">
      <c r="A28" s="31" t="s">
        <v>20</v>
      </c>
      <c r="B28" s="3" t="s">
        <v>39</v>
      </c>
      <c r="C28" s="3" t="s">
        <v>74</v>
      </c>
      <c r="D28" s="3" t="s">
        <v>100</v>
      </c>
      <c r="E28" s="3" t="s">
        <v>140</v>
      </c>
      <c r="F28" s="6">
        <v>44012</v>
      </c>
      <c r="G28" s="3" t="s">
        <v>195</v>
      </c>
      <c r="H28" s="3" t="s">
        <v>305</v>
      </c>
      <c r="I28" s="3" t="s">
        <v>242</v>
      </c>
      <c r="J28" s="3" t="s">
        <v>273</v>
      </c>
      <c r="K28" s="3" t="s">
        <v>301</v>
      </c>
      <c r="L28" s="9">
        <v>44012</v>
      </c>
      <c r="M28" s="6">
        <v>44194</v>
      </c>
      <c r="N28" s="7">
        <v>5928.38</v>
      </c>
      <c r="O28" s="2" t="s">
        <v>251</v>
      </c>
      <c r="P28" s="7">
        <v>1976</v>
      </c>
      <c r="Q28" s="7">
        <v>1976</v>
      </c>
      <c r="R28" s="7">
        <v>1976</v>
      </c>
      <c r="S28" s="32" t="s">
        <v>229</v>
      </c>
    </row>
    <row r="29" spans="1:19" s="14" customFormat="1" ht="84" x14ac:dyDescent="0.2">
      <c r="A29" s="31" t="s">
        <v>20</v>
      </c>
      <c r="B29" s="3" t="s">
        <v>29</v>
      </c>
      <c r="C29" s="3" t="s">
        <v>65</v>
      </c>
      <c r="D29" s="3" t="s">
        <v>101</v>
      </c>
      <c r="E29" s="3" t="s">
        <v>141</v>
      </c>
      <c r="F29" s="6">
        <v>44000</v>
      </c>
      <c r="G29" s="3" t="s">
        <v>196</v>
      </c>
      <c r="H29" s="3" t="s">
        <v>305</v>
      </c>
      <c r="I29" s="3" t="s">
        <v>242</v>
      </c>
      <c r="J29" s="3" t="s">
        <v>273</v>
      </c>
      <c r="K29" s="3" t="s">
        <v>301</v>
      </c>
      <c r="L29" s="9">
        <v>44000</v>
      </c>
      <c r="M29" s="6">
        <v>44182</v>
      </c>
      <c r="N29" s="7">
        <v>2610</v>
      </c>
      <c r="O29" s="2" t="s">
        <v>252</v>
      </c>
      <c r="P29" s="7">
        <v>1296</v>
      </c>
      <c r="Q29" s="7">
        <v>1296</v>
      </c>
      <c r="R29" s="7">
        <v>1296</v>
      </c>
      <c r="S29" s="32" t="s">
        <v>229</v>
      </c>
    </row>
    <row r="30" spans="1:19" s="14" customFormat="1" ht="84" x14ac:dyDescent="0.2">
      <c r="A30" s="31" t="s">
        <v>20</v>
      </c>
      <c r="B30" s="3" t="s">
        <v>40</v>
      </c>
      <c r="C30" s="3" t="s">
        <v>72</v>
      </c>
      <c r="D30" s="3" t="s">
        <v>101</v>
      </c>
      <c r="E30" s="3" t="s">
        <v>142</v>
      </c>
      <c r="F30" s="6">
        <v>44000</v>
      </c>
      <c r="G30" s="3" t="s">
        <v>197</v>
      </c>
      <c r="H30" s="3" t="s">
        <v>305</v>
      </c>
      <c r="I30" s="3" t="s">
        <v>242</v>
      </c>
      <c r="J30" s="3" t="s">
        <v>273</v>
      </c>
      <c r="K30" s="3" t="s">
        <v>301</v>
      </c>
      <c r="L30" s="9">
        <v>44000</v>
      </c>
      <c r="M30" s="6">
        <v>44182</v>
      </c>
      <c r="N30" s="7">
        <v>27874.799999999999</v>
      </c>
      <c r="O30" s="2" t="s">
        <v>253</v>
      </c>
      <c r="P30" s="7">
        <v>13884</v>
      </c>
      <c r="Q30" s="7">
        <v>13884</v>
      </c>
      <c r="R30" s="7">
        <v>13884</v>
      </c>
      <c r="S30" s="32" t="s">
        <v>229</v>
      </c>
    </row>
    <row r="31" spans="1:19" s="14" customFormat="1" ht="84" x14ac:dyDescent="0.2">
      <c r="A31" s="31" t="s">
        <v>20</v>
      </c>
      <c r="B31" s="3" t="s">
        <v>37</v>
      </c>
      <c r="C31" s="3" t="s">
        <v>68</v>
      </c>
      <c r="D31" s="3" t="s">
        <v>101</v>
      </c>
      <c r="E31" s="3" t="s">
        <v>143</v>
      </c>
      <c r="F31" s="6">
        <v>44000</v>
      </c>
      <c r="G31" s="3" t="s">
        <v>198</v>
      </c>
      <c r="H31" s="3" t="s">
        <v>305</v>
      </c>
      <c r="I31" s="3" t="s">
        <v>242</v>
      </c>
      <c r="J31" s="3" t="s">
        <v>273</v>
      </c>
      <c r="K31" s="3" t="s">
        <v>301</v>
      </c>
      <c r="L31" s="9">
        <v>44000</v>
      </c>
      <c r="M31" s="6">
        <v>44182</v>
      </c>
      <c r="N31" s="7">
        <v>208109.6</v>
      </c>
      <c r="O31" s="2" t="s">
        <v>254</v>
      </c>
      <c r="P31" s="7">
        <v>104271</v>
      </c>
      <c r="Q31" s="7">
        <v>104271</v>
      </c>
      <c r="R31" s="7">
        <v>104271</v>
      </c>
      <c r="S31" s="32" t="s">
        <v>229</v>
      </c>
    </row>
    <row r="32" spans="1:19" s="14" customFormat="1" ht="84" x14ac:dyDescent="0.2">
      <c r="A32" s="31" t="s">
        <v>20</v>
      </c>
      <c r="B32" s="3" t="s">
        <v>30</v>
      </c>
      <c r="C32" s="3" t="s">
        <v>66</v>
      </c>
      <c r="D32" s="3" t="s">
        <v>101</v>
      </c>
      <c r="E32" s="3" t="s">
        <v>144</v>
      </c>
      <c r="F32" s="6">
        <v>44000</v>
      </c>
      <c r="G32" s="3" t="s">
        <v>199</v>
      </c>
      <c r="H32" s="3" t="s">
        <v>305</v>
      </c>
      <c r="I32" s="3" t="s">
        <v>242</v>
      </c>
      <c r="J32" s="3" t="s">
        <v>273</v>
      </c>
      <c r="K32" s="3" t="s">
        <v>301</v>
      </c>
      <c r="L32" s="9">
        <v>44000</v>
      </c>
      <c r="M32" s="6">
        <v>44182</v>
      </c>
      <c r="N32" s="7">
        <v>31110</v>
      </c>
      <c r="O32" s="2" t="s">
        <v>255</v>
      </c>
      <c r="P32" s="7">
        <v>15572</v>
      </c>
      <c r="Q32" s="7">
        <v>15572</v>
      </c>
      <c r="R32" s="7">
        <v>15572</v>
      </c>
      <c r="S32" s="32" t="s">
        <v>229</v>
      </c>
    </row>
    <row r="33" spans="1:19" s="14" customFormat="1" ht="84" x14ac:dyDescent="0.2">
      <c r="A33" s="31" t="s">
        <v>20</v>
      </c>
      <c r="B33" s="3" t="s">
        <v>37</v>
      </c>
      <c r="C33" s="3" t="s">
        <v>68</v>
      </c>
      <c r="D33" s="3" t="s">
        <v>102</v>
      </c>
      <c r="E33" s="3" t="s">
        <v>145</v>
      </c>
      <c r="F33" s="6">
        <v>44019</v>
      </c>
      <c r="G33" s="3" t="s">
        <v>200</v>
      </c>
      <c r="H33" s="3" t="s">
        <v>305</v>
      </c>
      <c r="I33" s="3" t="s">
        <v>242</v>
      </c>
      <c r="J33" s="3" t="s">
        <v>273</v>
      </c>
      <c r="K33" s="3" t="s">
        <v>301</v>
      </c>
      <c r="L33" s="9">
        <v>44019</v>
      </c>
      <c r="M33" s="6">
        <v>43836</v>
      </c>
      <c r="N33" s="7">
        <v>9015.6</v>
      </c>
      <c r="O33" s="2" t="s">
        <v>256</v>
      </c>
      <c r="P33" s="7">
        <v>4507.8</v>
      </c>
      <c r="Q33" s="7">
        <v>4507.8</v>
      </c>
      <c r="R33" s="7">
        <v>4507.8</v>
      </c>
      <c r="S33" s="32" t="s">
        <v>229</v>
      </c>
    </row>
    <row r="34" spans="1:19" s="14" customFormat="1" ht="84" x14ac:dyDescent="0.2">
      <c r="A34" s="31" t="s">
        <v>20</v>
      </c>
      <c r="B34" s="3" t="s">
        <v>29</v>
      </c>
      <c r="C34" s="3" t="s">
        <v>65</v>
      </c>
      <c r="D34" s="3" t="s">
        <v>102</v>
      </c>
      <c r="E34" s="3" t="s">
        <v>146</v>
      </c>
      <c r="F34" s="6">
        <v>44019</v>
      </c>
      <c r="G34" s="3" t="s">
        <v>201</v>
      </c>
      <c r="H34" s="3" t="s">
        <v>305</v>
      </c>
      <c r="I34" s="3" t="s">
        <v>242</v>
      </c>
      <c r="J34" s="3" t="s">
        <v>273</v>
      </c>
      <c r="K34" s="3" t="s">
        <v>301</v>
      </c>
      <c r="L34" s="9">
        <v>44019</v>
      </c>
      <c r="M34" s="6">
        <v>43836</v>
      </c>
      <c r="N34" s="7">
        <v>7910.13</v>
      </c>
      <c r="O34" s="2" t="s">
        <v>257</v>
      </c>
      <c r="P34" s="7">
        <v>3978.5</v>
      </c>
      <c r="Q34" s="7">
        <v>3978.5</v>
      </c>
      <c r="R34" s="7">
        <v>3978.5</v>
      </c>
      <c r="S34" s="32" t="s">
        <v>229</v>
      </c>
    </row>
    <row r="35" spans="1:19" s="14" customFormat="1" ht="96" x14ac:dyDescent="0.2">
      <c r="A35" s="31" t="s">
        <v>20</v>
      </c>
      <c r="B35" s="3" t="s">
        <v>41</v>
      </c>
      <c r="C35" s="3" t="s">
        <v>75</v>
      </c>
      <c r="D35" s="3" t="s">
        <v>103</v>
      </c>
      <c r="E35" s="3" t="s">
        <v>147</v>
      </c>
      <c r="F35" s="6">
        <v>44001</v>
      </c>
      <c r="G35" s="3" t="s">
        <v>202</v>
      </c>
      <c r="H35" s="3" t="s">
        <v>305</v>
      </c>
      <c r="I35" s="3" t="s">
        <v>242</v>
      </c>
      <c r="J35" s="3" t="s">
        <v>273</v>
      </c>
      <c r="K35" s="3" t="s">
        <v>301</v>
      </c>
      <c r="L35" s="44">
        <v>44001</v>
      </c>
      <c r="M35" s="6">
        <v>44183</v>
      </c>
      <c r="N35" s="7">
        <v>511081.64</v>
      </c>
      <c r="O35" s="2" t="s">
        <v>258</v>
      </c>
      <c r="P35" s="7">
        <v>511081.64</v>
      </c>
      <c r="Q35" s="7">
        <v>511081.64</v>
      </c>
      <c r="R35" s="7">
        <v>511081.64</v>
      </c>
      <c r="S35" s="32" t="s">
        <v>229</v>
      </c>
    </row>
    <row r="36" spans="1:19" s="14" customFormat="1" ht="84" x14ac:dyDescent="0.2">
      <c r="A36" s="31" t="s">
        <v>20</v>
      </c>
      <c r="B36" s="3" t="s">
        <v>42</v>
      </c>
      <c r="C36" s="3" t="s">
        <v>76</v>
      </c>
      <c r="D36" s="3" t="s">
        <v>104</v>
      </c>
      <c r="E36" s="10" t="s">
        <v>148</v>
      </c>
      <c r="F36" s="6">
        <v>44019</v>
      </c>
      <c r="G36" s="3" t="s">
        <v>203</v>
      </c>
      <c r="H36" s="3" t="s">
        <v>305</v>
      </c>
      <c r="I36" s="3" t="s">
        <v>242</v>
      </c>
      <c r="J36" s="3" t="s">
        <v>273</v>
      </c>
      <c r="K36" s="3" t="s">
        <v>301</v>
      </c>
      <c r="L36" s="9">
        <v>44019</v>
      </c>
      <c r="M36" s="6">
        <v>43836</v>
      </c>
      <c r="N36" s="7">
        <v>92400</v>
      </c>
      <c r="O36" s="2" t="s">
        <v>370</v>
      </c>
      <c r="P36" s="7">
        <v>0</v>
      </c>
      <c r="Q36" s="7">
        <v>0</v>
      </c>
      <c r="R36" s="7">
        <v>0</v>
      </c>
      <c r="S36" s="32" t="s">
        <v>229</v>
      </c>
    </row>
    <row r="37" spans="1:19" s="14" customFormat="1" ht="84" x14ac:dyDescent="0.2">
      <c r="A37" s="31" t="s">
        <v>20</v>
      </c>
      <c r="B37" s="3" t="s">
        <v>43</v>
      </c>
      <c r="C37" s="3" t="s">
        <v>77</v>
      </c>
      <c r="D37" s="3" t="s">
        <v>105</v>
      </c>
      <c r="E37" s="3" t="s">
        <v>149</v>
      </c>
      <c r="F37" s="6">
        <v>44014</v>
      </c>
      <c r="G37" s="3" t="s">
        <v>204</v>
      </c>
      <c r="H37" s="3" t="s">
        <v>305</v>
      </c>
      <c r="I37" s="3" t="s">
        <v>242</v>
      </c>
      <c r="J37" s="3" t="s">
        <v>273</v>
      </c>
      <c r="K37" s="3" t="s">
        <v>301</v>
      </c>
      <c r="L37" s="9">
        <v>44014</v>
      </c>
      <c r="M37" s="6">
        <v>44198</v>
      </c>
      <c r="N37" s="7">
        <v>1360000</v>
      </c>
      <c r="O37" s="2" t="s">
        <v>259</v>
      </c>
      <c r="P37" s="7">
        <v>680000</v>
      </c>
      <c r="Q37" s="7">
        <v>680000</v>
      </c>
      <c r="R37" s="7">
        <v>680000</v>
      </c>
      <c r="S37" s="32" t="s">
        <v>229</v>
      </c>
    </row>
    <row r="38" spans="1:19" s="14" customFormat="1" ht="84" x14ac:dyDescent="0.2">
      <c r="A38" s="31" t="s">
        <v>20</v>
      </c>
      <c r="B38" s="3" t="s">
        <v>39</v>
      </c>
      <c r="C38" s="3" t="s">
        <v>74</v>
      </c>
      <c r="D38" s="3" t="s">
        <v>106</v>
      </c>
      <c r="E38" s="3" t="s">
        <v>150</v>
      </c>
      <c r="F38" s="6">
        <v>44021</v>
      </c>
      <c r="G38" s="3" t="s">
        <v>205</v>
      </c>
      <c r="H38" s="3" t="s">
        <v>305</v>
      </c>
      <c r="I38" s="3" t="s">
        <v>242</v>
      </c>
      <c r="J38" s="3" t="s">
        <v>273</v>
      </c>
      <c r="K38" s="3" t="s">
        <v>236</v>
      </c>
      <c r="L38" s="6">
        <v>44021</v>
      </c>
      <c r="M38" s="6" t="s">
        <v>287</v>
      </c>
      <c r="N38" s="12">
        <v>97790</v>
      </c>
      <c r="O38" s="3" t="s">
        <v>150</v>
      </c>
      <c r="P38" s="7">
        <v>97790</v>
      </c>
      <c r="Q38" s="7">
        <v>97790</v>
      </c>
      <c r="R38" s="7">
        <v>97790</v>
      </c>
      <c r="S38" s="32" t="s">
        <v>229</v>
      </c>
    </row>
    <row r="39" spans="1:19" s="16" customFormat="1" ht="84" x14ac:dyDescent="0.2">
      <c r="A39" s="31" t="s">
        <v>20</v>
      </c>
      <c r="B39" s="3" t="s">
        <v>44</v>
      </c>
      <c r="C39" s="3" t="s">
        <v>78</v>
      </c>
      <c r="D39" s="3" t="s">
        <v>96</v>
      </c>
      <c r="E39" s="3" t="s">
        <v>151</v>
      </c>
      <c r="F39" s="17">
        <v>44020</v>
      </c>
      <c r="G39" s="3" t="s">
        <v>185</v>
      </c>
      <c r="H39" s="3" t="s">
        <v>305</v>
      </c>
      <c r="I39" s="3" t="s">
        <v>242</v>
      </c>
      <c r="J39" s="3" t="s">
        <v>273</v>
      </c>
      <c r="K39" s="3" t="s">
        <v>236</v>
      </c>
      <c r="L39" s="17">
        <v>44020</v>
      </c>
      <c r="M39" s="6" t="s">
        <v>287</v>
      </c>
      <c r="N39" s="7">
        <v>70615.960000000006</v>
      </c>
      <c r="O39" s="3" t="s">
        <v>304</v>
      </c>
      <c r="P39" s="7">
        <v>70558.5</v>
      </c>
      <c r="Q39" s="7">
        <v>70558.5</v>
      </c>
      <c r="R39" s="7">
        <v>70558.5</v>
      </c>
      <c r="S39" s="32" t="s">
        <v>232</v>
      </c>
    </row>
    <row r="40" spans="1:19" s="14" customFormat="1" ht="84" x14ac:dyDescent="0.2">
      <c r="A40" s="31" t="s">
        <v>20</v>
      </c>
      <c r="B40" s="3" t="s">
        <v>30</v>
      </c>
      <c r="C40" s="3" t="s">
        <v>66</v>
      </c>
      <c r="D40" s="3" t="s">
        <v>107</v>
      </c>
      <c r="E40" s="3" t="s">
        <v>152</v>
      </c>
      <c r="F40" s="6">
        <v>44025</v>
      </c>
      <c r="G40" s="3" t="s">
        <v>206</v>
      </c>
      <c r="H40" s="3" t="s">
        <v>305</v>
      </c>
      <c r="I40" s="3" t="s">
        <v>242</v>
      </c>
      <c r="J40" s="3" t="s">
        <v>273</v>
      </c>
      <c r="K40" s="3" t="s">
        <v>236</v>
      </c>
      <c r="L40" s="6">
        <v>44025</v>
      </c>
      <c r="M40" s="6" t="s">
        <v>287</v>
      </c>
      <c r="N40" s="7">
        <v>1200</v>
      </c>
      <c r="O40" s="3" t="s">
        <v>152</v>
      </c>
      <c r="P40" s="7">
        <v>1200</v>
      </c>
      <c r="Q40" s="7">
        <v>1200</v>
      </c>
      <c r="R40" s="7">
        <v>1200</v>
      </c>
      <c r="S40" s="32" t="s">
        <v>229</v>
      </c>
    </row>
    <row r="41" spans="1:19" s="14" customFormat="1" ht="84" x14ac:dyDescent="0.2">
      <c r="A41" s="31" t="s">
        <v>20</v>
      </c>
      <c r="B41" s="3" t="s">
        <v>45</v>
      </c>
      <c r="C41" s="3" t="s">
        <v>79</v>
      </c>
      <c r="D41" s="3" t="s">
        <v>107</v>
      </c>
      <c r="E41" s="3" t="s">
        <v>153</v>
      </c>
      <c r="F41" s="6">
        <v>44025</v>
      </c>
      <c r="G41" s="3" t="s">
        <v>207</v>
      </c>
      <c r="H41" s="3" t="s">
        <v>305</v>
      </c>
      <c r="I41" s="3" t="s">
        <v>242</v>
      </c>
      <c r="J41" s="3" t="s">
        <v>273</v>
      </c>
      <c r="K41" s="3" t="s">
        <v>236</v>
      </c>
      <c r="L41" s="6">
        <v>44025</v>
      </c>
      <c r="M41" s="6" t="s">
        <v>287</v>
      </c>
      <c r="N41" s="7">
        <v>67438.8</v>
      </c>
      <c r="O41" s="3" t="s">
        <v>153</v>
      </c>
      <c r="P41" s="7">
        <v>67399.199999999997</v>
      </c>
      <c r="Q41" s="7">
        <v>67399.199999999997</v>
      </c>
      <c r="R41" s="7">
        <v>67399.199999999997</v>
      </c>
      <c r="S41" s="32" t="s">
        <v>243</v>
      </c>
    </row>
    <row r="42" spans="1:19" s="14" customFormat="1" ht="84" x14ac:dyDescent="0.2">
      <c r="A42" s="31" t="s">
        <v>20</v>
      </c>
      <c r="B42" s="3" t="s">
        <v>46</v>
      </c>
      <c r="C42" s="3" t="s">
        <v>80</v>
      </c>
      <c r="D42" s="3" t="s">
        <v>108</v>
      </c>
      <c r="E42" s="3" t="s">
        <v>154</v>
      </c>
      <c r="F42" s="6">
        <v>44039</v>
      </c>
      <c r="G42" s="3" t="s">
        <v>208</v>
      </c>
      <c r="H42" s="3" t="s">
        <v>305</v>
      </c>
      <c r="I42" s="3" t="s">
        <v>242</v>
      </c>
      <c r="J42" s="3" t="s">
        <v>273</v>
      </c>
      <c r="K42" s="3" t="s">
        <v>301</v>
      </c>
      <c r="L42" s="9">
        <v>44039</v>
      </c>
      <c r="M42" s="6">
        <v>44222</v>
      </c>
      <c r="N42" s="7">
        <v>52965</v>
      </c>
      <c r="O42" s="3" t="s">
        <v>260</v>
      </c>
      <c r="P42" s="7">
        <v>26323.5</v>
      </c>
      <c r="Q42" s="7">
        <v>26323.5</v>
      </c>
      <c r="R42" s="7">
        <v>26323.5</v>
      </c>
      <c r="S42" s="32" t="s">
        <v>229</v>
      </c>
    </row>
    <row r="43" spans="1:19" s="14" customFormat="1" ht="84" x14ac:dyDescent="0.2">
      <c r="A43" s="31" t="s">
        <v>20</v>
      </c>
      <c r="B43" s="3" t="s">
        <v>39</v>
      </c>
      <c r="C43" s="3" t="s">
        <v>74</v>
      </c>
      <c r="D43" s="3" t="s">
        <v>108</v>
      </c>
      <c r="E43" s="3" t="s">
        <v>155</v>
      </c>
      <c r="F43" s="6">
        <v>44039</v>
      </c>
      <c r="G43" s="3" t="s">
        <v>209</v>
      </c>
      <c r="H43" s="3" t="s">
        <v>305</v>
      </c>
      <c r="I43" s="3" t="s">
        <v>242</v>
      </c>
      <c r="J43" s="3" t="s">
        <v>273</v>
      </c>
      <c r="K43" s="3" t="s">
        <v>301</v>
      </c>
      <c r="L43" s="9">
        <v>44039</v>
      </c>
      <c r="M43" s="6">
        <v>44222</v>
      </c>
      <c r="N43" s="7">
        <v>103788</v>
      </c>
      <c r="O43" s="3" t="s">
        <v>261</v>
      </c>
      <c r="P43" s="7">
        <v>51894</v>
      </c>
      <c r="Q43" s="7">
        <v>51894</v>
      </c>
      <c r="R43" s="7">
        <v>51894</v>
      </c>
      <c r="S43" s="32" t="s">
        <v>229</v>
      </c>
    </row>
    <row r="44" spans="1:19" s="14" customFormat="1" ht="84" x14ac:dyDescent="0.2">
      <c r="A44" s="31" t="s">
        <v>20</v>
      </c>
      <c r="B44" s="3" t="s">
        <v>29</v>
      </c>
      <c r="C44" s="3" t="s">
        <v>65</v>
      </c>
      <c r="D44" s="3" t="s">
        <v>108</v>
      </c>
      <c r="E44" s="3" t="s">
        <v>156</v>
      </c>
      <c r="F44" s="6">
        <v>44039</v>
      </c>
      <c r="G44" s="3" t="s">
        <v>210</v>
      </c>
      <c r="H44" s="3" t="s">
        <v>305</v>
      </c>
      <c r="I44" s="3" t="s">
        <v>242</v>
      </c>
      <c r="J44" s="3" t="s">
        <v>273</v>
      </c>
      <c r="K44" s="3" t="s">
        <v>301</v>
      </c>
      <c r="L44" s="9">
        <v>44039</v>
      </c>
      <c r="M44" s="6">
        <v>44222</v>
      </c>
      <c r="N44" s="12">
        <v>19211.259999999998</v>
      </c>
      <c r="O44" s="3" t="s">
        <v>262</v>
      </c>
      <c r="P44" s="7">
        <v>9455.4</v>
      </c>
      <c r="Q44" s="7">
        <v>9455.4</v>
      </c>
      <c r="R44" s="7">
        <v>9455.4</v>
      </c>
      <c r="S44" s="32" t="s">
        <v>229</v>
      </c>
    </row>
    <row r="45" spans="1:19" s="14" customFormat="1" ht="84" x14ac:dyDescent="0.2">
      <c r="A45" s="31" t="s">
        <v>20</v>
      </c>
      <c r="B45" s="3" t="s">
        <v>47</v>
      </c>
      <c r="C45" s="3" t="s">
        <v>81</v>
      </c>
      <c r="D45" s="3" t="s">
        <v>109</v>
      </c>
      <c r="E45" s="3" t="s">
        <v>157</v>
      </c>
      <c r="F45" s="6">
        <v>44067</v>
      </c>
      <c r="G45" s="3" t="s">
        <v>211</v>
      </c>
      <c r="H45" s="3" t="s">
        <v>305</v>
      </c>
      <c r="I45" s="3" t="s">
        <v>242</v>
      </c>
      <c r="J45" s="3" t="s">
        <v>273</v>
      </c>
      <c r="K45" s="3" t="s">
        <v>301</v>
      </c>
      <c r="L45" s="6">
        <v>44067</v>
      </c>
      <c r="M45" s="6">
        <v>44250</v>
      </c>
      <c r="N45" s="12">
        <v>298092.52</v>
      </c>
      <c r="O45" s="3" t="s">
        <v>263</v>
      </c>
      <c r="P45" s="7">
        <v>139525.75</v>
      </c>
      <c r="Q45" s="7">
        <v>139525.75</v>
      </c>
      <c r="R45" s="7">
        <v>139525.75</v>
      </c>
      <c r="S45" s="32" t="s">
        <v>232</v>
      </c>
    </row>
    <row r="46" spans="1:19" s="14" customFormat="1" ht="84" x14ac:dyDescent="0.2">
      <c r="A46" s="31" t="s">
        <v>20</v>
      </c>
      <c r="B46" s="3" t="s">
        <v>48</v>
      </c>
      <c r="C46" s="3" t="s">
        <v>82</v>
      </c>
      <c r="D46" s="3" t="s">
        <v>110</v>
      </c>
      <c r="E46" s="3" t="s">
        <v>158</v>
      </c>
      <c r="F46" s="6">
        <v>44054</v>
      </c>
      <c r="G46" s="3" t="s">
        <v>212</v>
      </c>
      <c r="H46" s="3" t="s">
        <v>305</v>
      </c>
      <c r="I46" s="3" t="s">
        <v>242</v>
      </c>
      <c r="J46" s="3" t="s">
        <v>273</v>
      </c>
      <c r="K46" s="3" t="s">
        <v>236</v>
      </c>
      <c r="L46" s="6">
        <v>44054</v>
      </c>
      <c r="M46" s="6" t="s">
        <v>287</v>
      </c>
      <c r="N46" s="12">
        <v>5754.84</v>
      </c>
      <c r="O46" s="3" t="s">
        <v>158</v>
      </c>
      <c r="P46" s="7">
        <v>5711.36</v>
      </c>
      <c r="Q46" s="7">
        <v>5711.36</v>
      </c>
      <c r="R46" s="7">
        <v>5711.36</v>
      </c>
      <c r="S46" s="32" t="s">
        <v>237</v>
      </c>
    </row>
    <row r="47" spans="1:19" s="14" customFormat="1" ht="84" x14ac:dyDescent="0.2">
      <c r="A47" s="31" t="s">
        <v>20</v>
      </c>
      <c r="B47" s="3" t="s">
        <v>48</v>
      </c>
      <c r="C47" s="3" t="s">
        <v>82</v>
      </c>
      <c r="D47" s="3" t="s">
        <v>110</v>
      </c>
      <c r="E47" s="3" t="s">
        <v>159</v>
      </c>
      <c r="F47" s="6">
        <v>44054</v>
      </c>
      <c r="G47" s="3" t="s">
        <v>213</v>
      </c>
      <c r="H47" s="3" t="s">
        <v>305</v>
      </c>
      <c r="I47" s="3" t="s">
        <v>242</v>
      </c>
      <c r="J47" s="3" t="s">
        <v>273</v>
      </c>
      <c r="K47" s="3" t="s">
        <v>236</v>
      </c>
      <c r="L47" s="6">
        <v>44054</v>
      </c>
      <c r="M47" s="6" t="s">
        <v>287</v>
      </c>
      <c r="N47" s="12">
        <v>237188</v>
      </c>
      <c r="O47" s="3" t="s">
        <v>159</v>
      </c>
      <c r="P47" s="7">
        <v>237188</v>
      </c>
      <c r="Q47" s="7">
        <v>237127.8</v>
      </c>
      <c r="R47" s="7">
        <v>237127.8</v>
      </c>
      <c r="S47" s="32" t="s">
        <v>237</v>
      </c>
    </row>
    <row r="48" spans="1:19" s="14" customFormat="1" ht="84" x14ac:dyDescent="0.2">
      <c r="A48" s="31" t="s">
        <v>20</v>
      </c>
      <c r="B48" s="3" t="s">
        <v>45</v>
      </c>
      <c r="C48" s="3" t="s">
        <v>79</v>
      </c>
      <c r="D48" s="3" t="s">
        <v>110</v>
      </c>
      <c r="E48" s="3" t="s">
        <v>160</v>
      </c>
      <c r="F48" s="6">
        <v>44054</v>
      </c>
      <c r="G48" s="3" t="s">
        <v>214</v>
      </c>
      <c r="H48" s="3" t="s">
        <v>305</v>
      </c>
      <c r="I48" s="3" t="s">
        <v>242</v>
      </c>
      <c r="J48" s="3" t="s">
        <v>273</v>
      </c>
      <c r="K48" s="3" t="s">
        <v>236</v>
      </c>
      <c r="L48" s="6">
        <v>44054</v>
      </c>
      <c r="M48" s="6" t="s">
        <v>287</v>
      </c>
      <c r="N48" s="12">
        <v>8672.4</v>
      </c>
      <c r="O48" s="3" t="s">
        <v>160</v>
      </c>
      <c r="P48" s="7">
        <v>8672.4</v>
      </c>
      <c r="Q48" s="7">
        <v>8672.4</v>
      </c>
      <c r="R48" s="7">
        <v>8672.4</v>
      </c>
      <c r="S48" s="32" t="s">
        <v>237</v>
      </c>
    </row>
    <row r="49" spans="1:19" s="14" customFormat="1" ht="84" x14ac:dyDescent="0.2">
      <c r="A49" s="31" t="s">
        <v>20</v>
      </c>
      <c r="B49" s="3" t="s">
        <v>49</v>
      </c>
      <c r="C49" s="3" t="s">
        <v>83</v>
      </c>
      <c r="D49" s="3" t="s">
        <v>109</v>
      </c>
      <c r="E49" s="3" t="s">
        <v>161</v>
      </c>
      <c r="F49" s="6">
        <v>44054</v>
      </c>
      <c r="G49" s="3" t="s">
        <v>211</v>
      </c>
      <c r="H49" s="3" t="s">
        <v>305</v>
      </c>
      <c r="I49" s="3" t="s">
        <v>242</v>
      </c>
      <c r="J49" s="3" t="s">
        <v>273</v>
      </c>
      <c r="K49" s="3" t="s">
        <v>236</v>
      </c>
      <c r="L49" s="6">
        <v>44054</v>
      </c>
      <c r="M49" s="6" t="s">
        <v>287</v>
      </c>
      <c r="N49" s="12">
        <v>1450</v>
      </c>
      <c r="O49" s="3" t="s">
        <v>161</v>
      </c>
      <c r="P49" s="7">
        <v>1450</v>
      </c>
      <c r="Q49" s="7">
        <v>1450</v>
      </c>
      <c r="R49" s="7">
        <v>1450</v>
      </c>
      <c r="S49" s="32" t="s">
        <v>237</v>
      </c>
    </row>
    <row r="50" spans="1:19" s="14" customFormat="1" ht="84" x14ac:dyDescent="0.2">
      <c r="A50" s="31" t="s">
        <v>20</v>
      </c>
      <c r="B50" s="3" t="s">
        <v>50</v>
      </c>
      <c r="C50" s="3" t="s">
        <v>84</v>
      </c>
      <c r="D50" s="3" t="s">
        <v>109</v>
      </c>
      <c r="E50" s="3" t="s">
        <v>162</v>
      </c>
      <c r="F50" s="8">
        <v>44138</v>
      </c>
      <c r="G50" s="3" t="s">
        <v>211</v>
      </c>
      <c r="H50" s="3" t="s">
        <v>305</v>
      </c>
      <c r="I50" s="3" t="s">
        <v>242</v>
      </c>
      <c r="J50" s="3" t="s">
        <v>273</v>
      </c>
      <c r="K50" s="3" t="s">
        <v>301</v>
      </c>
      <c r="L50" s="9">
        <v>44138</v>
      </c>
      <c r="M50" s="6">
        <v>44318</v>
      </c>
      <c r="N50" s="12" t="s">
        <v>225</v>
      </c>
      <c r="O50" s="3" t="s">
        <v>264</v>
      </c>
      <c r="P50" s="7">
        <v>59466.239999999998</v>
      </c>
      <c r="Q50" s="7">
        <v>59466.239999999998</v>
      </c>
      <c r="R50" s="7">
        <v>59466.239999999998</v>
      </c>
      <c r="S50" s="32" t="s">
        <v>232</v>
      </c>
    </row>
    <row r="51" spans="1:19" s="14" customFormat="1" ht="84" x14ac:dyDescent="0.2">
      <c r="A51" s="31" t="s">
        <v>20</v>
      </c>
      <c r="B51" s="3" t="s">
        <v>51</v>
      </c>
      <c r="C51" s="3" t="s">
        <v>85</v>
      </c>
      <c r="D51" s="3" t="s">
        <v>265</v>
      </c>
      <c r="E51" s="3" t="s">
        <v>163</v>
      </c>
      <c r="F51" s="8">
        <v>44172</v>
      </c>
      <c r="G51" s="3" t="s">
        <v>215</v>
      </c>
      <c r="H51" s="3" t="s">
        <v>305</v>
      </c>
      <c r="I51" s="3" t="s">
        <v>242</v>
      </c>
      <c r="J51" s="3" t="s">
        <v>273</v>
      </c>
      <c r="K51" s="3" t="s">
        <v>301</v>
      </c>
      <c r="L51" s="9">
        <v>44167</v>
      </c>
      <c r="M51" s="6">
        <v>44348</v>
      </c>
      <c r="N51" s="12" t="s">
        <v>226</v>
      </c>
      <c r="O51" s="3" t="s">
        <v>267</v>
      </c>
      <c r="P51" s="7">
        <v>490517.92</v>
      </c>
      <c r="Q51" s="7">
        <v>490517.92</v>
      </c>
      <c r="R51" s="7">
        <v>490517.92</v>
      </c>
      <c r="S51" s="32" t="s">
        <v>266</v>
      </c>
    </row>
    <row r="52" spans="1:19" s="14" customFormat="1" ht="84" x14ac:dyDescent="0.2">
      <c r="A52" s="31" t="s">
        <v>20</v>
      </c>
      <c r="B52" s="3" t="s">
        <v>52</v>
      </c>
      <c r="C52" s="3" t="s">
        <v>86</v>
      </c>
      <c r="D52" s="3" t="s">
        <v>111</v>
      </c>
      <c r="E52" s="3" t="s">
        <v>164</v>
      </c>
      <c r="F52" s="8">
        <v>44176</v>
      </c>
      <c r="G52" s="3" t="s">
        <v>216</v>
      </c>
      <c r="H52" s="3" t="s">
        <v>305</v>
      </c>
      <c r="I52" s="3" t="s">
        <v>242</v>
      </c>
      <c r="J52" s="3" t="s">
        <v>274</v>
      </c>
      <c r="K52" s="3" t="s">
        <v>301</v>
      </c>
      <c r="L52" s="6">
        <v>44176</v>
      </c>
      <c r="M52" s="6">
        <v>44355</v>
      </c>
      <c r="N52" s="12" t="s">
        <v>227</v>
      </c>
      <c r="O52" s="3" t="s">
        <v>268</v>
      </c>
      <c r="P52" s="7">
        <v>108245.73</v>
      </c>
      <c r="Q52" s="7">
        <v>108245.73</v>
      </c>
      <c r="R52" s="7">
        <v>108245.73</v>
      </c>
      <c r="S52" s="32" t="s">
        <v>269</v>
      </c>
    </row>
    <row r="53" spans="1:19" s="14" customFormat="1" ht="84" x14ac:dyDescent="0.2">
      <c r="A53" s="31" t="s">
        <v>20</v>
      </c>
      <c r="B53" s="3" t="s">
        <v>53</v>
      </c>
      <c r="C53" s="3" t="s">
        <v>87</v>
      </c>
      <c r="D53" s="3" t="s">
        <v>112</v>
      </c>
      <c r="E53" s="34" t="s">
        <v>165</v>
      </c>
      <c r="F53" s="8">
        <v>44181</v>
      </c>
      <c r="G53" s="3" t="s">
        <v>217</v>
      </c>
      <c r="H53" s="3" t="s">
        <v>305</v>
      </c>
      <c r="I53" s="3" t="s">
        <v>242</v>
      </c>
      <c r="J53" s="3" t="s">
        <v>273</v>
      </c>
      <c r="K53" s="3" t="s">
        <v>301</v>
      </c>
      <c r="L53" s="45">
        <v>44181</v>
      </c>
      <c r="M53" s="6">
        <v>44363</v>
      </c>
      <c r="N53" s="35" t="s">
        <v>228</v>
      </c>
      <c r="O53" s="3" t="s">
        <v>371</v>
      </c>
      <c r="P53" s="7" t="s">
        <v>373</v>
      </c>
      <c r="Q53" s="7">
        <v>246700</v>
      </c>
      <c r="R53" s="7">
        <v>246700</v>
      </c>
      <c r="S53" s="32" t="s">
        <v>269</v>
      </c>
    </row>
    <row r="54" spans="1:19" s="14" customFormat="1" ht="84" x14ac:dyDescent="0.2">
      <c r="A54" s="31" t="s">
        <v>20</v>
      </c>
      <c r="B54" s="3" t="s">
        <v>40</v>
      </c>
      <c r="C54" s="3" t="s">
        <v>72</v>
      </c>
      <c r="D54" s="3" t="s">
        <v>113</v>
      </c>
      <c r="E54" s="3" t="s">
        <v>166</v>
      </c>
      <c r="F54" s="8">
        <v>44188</v>
      </c>
      <c r="G54" s="3" t="s">
        <v>218</v>
      </c>
      <c r="H54" s="3" t="s">
        <v>305</v>
      </c>
      <c r="I54" s="3" t="s">
        <v>242</v>
      </c>
      <c r="J54" s="3" t="s">
        <v>273</v>
      </c>
      <c r="K54" s="3" t="s">
        <v>301</v>
      </c>
      <c r="L54" s="6">
        <v>44188</v>
      </c>
      <c r="M54" s="6">
        <v>44277</v>
      </c>
      <c r="N54" s="12">
        <v>73140</v>
      </c>
      <c r="O54" s="46" t="s">
        <v>302</v>
      </c>
      <c r="P54" s="7">
        <v>73140</v>
      </c>
      <c r="Q54" s="7">
        <v>73140</v>
      </c>
      <c r="R54" s="7">
        <v>73140</v>
      </c>
      <c r="S54" s="32" t="s">
        <v>269</v>
      </c>
    </row>
    <row r="55" spans="1:19" s="14" customFormat="1" ht="84" x14ac:dyDescent="0.2">
      <c r="A55" s="31" t="s">
        <v>20</v>
      </c>
      <c r="B55" s="3" t="s">
        <v>37</v>
      </c>
      <c r="C55" s="3" t="s">
        <v>68</v>
      </c>
      <c r="D55" s="3" t="s">
        <v>113</v>
      </c>
      <c r="E55" s="3" t="s">
        <v>167</v>
      </c>
      <c r="F55" s="8">
        <v>44188</v>
      </c>
      <c r="G55" s="3" t="s">
        <v>219</v>
      </c>
      <c r="H55" s="3" t="s">
        <v>305</v>
      </c>
      <c r="I55" s="3" t="s">
        <v>242</v>
      </c>
      <c r="J55" s="3" t="s">
        <v>273</v>
      </c>
      <c r="K55" s="3" t="s">
        <v>301</v>
      </c>
      <c r="L55" s="6">
        <v>44188</v>
      </c>
      <c r="M55" s="6">
        <v>44277</v>
      </c>
      <c r="N55" s="12">
        <v>357558</v>
      </c>
      <c r="O55" s="46" t="s">
        <v>303</v>
      </c>
      <c r="P55" s="7">
        <v>357558</v>
      </c>
      <c r="Q55" s="7">
        <v>357558</v>
      </c>
      <c r="R55" s="7">
        <v>357558</v>
      </c>
      <c r="S55" s="32" t="s">
        <v>269</v>
      </c>
    </row>
    <row r="56" spans="1:19" s="14" customFormat="1" ht="84" x14ac:dyDescent="0.2">
      <c r="A56" s="31" t="s">
        <v>20</v>
      </c>
      <c r="B56" s="3" t="s">
        <v>54</v>
      </c>
      <c r="C56" s="3" t="s">
        <v>88</v>
      </c>
      <c r="D56" s="3" t="s">
        <v>114</v>
      </c>
      <c r="E56" s="3" t="s">
        <v>168</v>
      </c>
      <c r="F56" s="6">
        <v>44188</v>
      </c>
      <c r="G56" s="3" t="s">
        <v>220</v>
      </c>
      <c r="H56" s="3" t="s">
        <v>305</v>
      </c>
      <c r="I56" s="3" t="s">
        <v>242</v>
      </c>
      <c r="J56" s="3" t="s">
        <v>273</v>
      </c>
      <c r="K56" s="3" t="s">
        <v>301</v>
      </c>
      <c r="L56" s="6">
        <v>44188</v>
      </c>
      <c r="M56" s="6">
        <v>44277</v>
      </c>
      <c r="N56" s="7">
        <v>75540</v>
      </c>
      <c r="O56" s="3" t="s">
        <v>372</v>
      </c>
      <c r="P56" s="7">
        <v>64380</v>
      </c>
      <c r="Q56" s="7">
        <v>64380</v>
      </c>
      <c r="R56" s="7">
        <v>64380</v>
      </c>
      <c r="S56" s="11" t="s">
        <v>269</v>
      </c>
    </row>
    <row r="57" spans="1:19" s="14" customFormat="1" ht="84" x14ac:dyDescent="0.2">
      <c r="A57" s="31" t="s">
        <v>20</v>
      </c>
      <c r="B57" s="3" t="s">
        <v>37</v>
      </c>
      <c r="C57" s="3" t="s">
        <v>68</v>
      </c>
      <c r="D57" s="3" t="s">
        <v>114</v>
      </c>
      <c r="E57" s="10" t="s">
        <v>169</v>
      </c>
      <c r="F57" s="6">
        <v>44188</v>
      </c>
      <c r="G57" s="3" t="s">
        <v>221</v>
      </c>
      <c r="H57" s="3" t="s">
        <v>305</v>
      </c>
      <c r="I57" s="3" t="s">
        <v>242</v>
      </c>
      <c r="J57" s="3" t="s">
        <v>273</v>
      </c>
      <c r="K57" s="3" t="s">
        <v>301</v>
      </c>
      <c r="L57" s="6">
        <v>44188</v>
      </c>
      <c r="M57" s="6">
        <v>44277</v>
      </c>
      <c r="N57" s="47">
        <v>72000</v>
      </c>
      <c r="O57" s="3" t="s">
        <v>270</v>
      </c>
      <c r="P57" s="7">
        <v>71936</v>
      </c>
      <c r="Q57" s="7">
        <v>71936</v>
      </c>
      <c r="R57" s="7">
        <v>71936</v>
      </c>
      <c r="S57" s="32" t="s">
        <v>269</v>
      </c>
    </row>
    <row r="58" spans="1:19" s="14" customFormat="1" ht="84" x14ac:dyDescent="0.2">
      <c r="A58" s="31" t="s">
        <v>20</v>
      </c>
      <c r="B58" s="3" t="s">
        <v>55</v>
      </c>
      <c r="C58" s="3" t="s">
        <v>89</v>
      </c>
      <c r="D58" s="3" t="s">
        <v>114</v>
      </c>
      <c r="E58" s="10" t="s">
        <v>170</v>
      </c>
      <c r="F58" s="6">
        <v>44188</v>
      </c>
      <c r="G58" s="3" t="s">
        <v>222</v>
      </c>
      <c r="H58" s="3" t="s">
        <v>305</v>
      </c>
      <c r="I58" s="3" t="s">
        <v>242</v>
      </c>
      <c r="J58" s="3" t="s">
        <v>273</v>
      </c>
      <c r="K58" s="3" t="s">
        <v>301</v>
      </c>
      <c r="L58" s="6">
        <v>44188</v>
      </c>
      <c r="M58" s="6">
        <v>44277</v>
      </c>
      <c r="N58" s="47">
        <v>153460</v>
      </c>
      <c r="O58" s="3" t="s">
        <v>271</v>
      </c>
      <c r="P58" s="7">
        <v>153460</v>
      </c>
      <c r="Q58" s="7">
        <v>153460</v>
      </c>
      <c r="R58" s="7">
        <v>153460</v>
      </c>
      <c r="S58" s="32" t="s">
        <v>269</v>
      </c>
    </row>
    <row r="59" spans="1:19" s="14" customFormat="1" ht="84" x14ac:dyDescent="0.2">
      <c r="A59" s="31" t="s">
        <v>20</v>
      </c>
      <c r="B59" s="3" t="s">
        <v>56</v>
      </c>
      <c r="C59" s="3" t="s">
        <v>90</v>
      </c>
      <c r="D59" s="3" t="s">
        <v>114</v>
      </c>
      <c r="E59" s="3" t="s">
        <v>171</v>
      </c>
      <c r="F59" s="6">
        <v>44188</v>
      </c>
      <c r="G59" s="3" t="s">
        <v>223</v>
      </c>
      <c r="H59" s="3" t="s">
        <v>305</v>
      </c>
      <c r="I59" s="3" t="s">
        <v>242</v>
      </c>
      <c r="J59" s="3" t="s">
        <v>273</v>
      </c>
      <c r="K59" s="3" t="s">
        <v>301</v>
      </c>
      <c r="L59" s="6">
        <v>44188</v>
      </c>
      <c r="M59" s="6">
        <v>44277</v>
      </c>
      <c r="N59" s="12">
        <v>205800</v>
      </c>
      <c r="O59" s="3" t="s">
        <v>272</v>
      </c>
      <c r="P59" s="7">
        <v>205800</v>
      </c>
      <c r="Q59" s="7">
        <v>205800</v>
      </c>
      <c r="R59" s="7">
        <v>205800</v>
      </c>
      <c r="S59" s="32" t="s">
        <v>269</v>
      </c>
    </row>
    <row r="60" spans="1:19" s="14" customFormat="1" ht="84" x14ac:dyDescent="0.2">
      <c r="A60" s="31" t="s">
        <v>20</v>
      </c>
      <c r="B60" s="3" t="s">
        <v>285</v>
      </c>
      <c r="C60" s="3" t="s">
        <v>284</v>
      </c>
      <c r="D60" s="3" t="s">
        <v>275</v>
      </c>
      <c r="E60" s="3" t="s">
        <v>280</v>
      </c>
      <c r="F60" s="6">
        <v>44195</v>
      </c>
      <c r="G60" s="3" t="s">
        <v>277</v>
      </c>
      <c r="H60" s="3" t="s">
        <v>305</v>
      </c>
      <c r="I60" s="3" t="s">
        <v>242</v>
      </c>
      <c r="J60" s="3" t="s">
        <v>273</v>
      </c>
      <c r="K60" s="3" t="s">
        <v>301</v>
      </c>
      <c r="L60" s="6">
        <v>44195</v>
      </c>
      <c r="M60" s="6">
        <v>44275</v>
      </c>
      <c r="N60" s="12">
        <v>7790</v>
      </c>
      <c r="O60" s="3" t="s">
        <v>276</v>
      </c>
      <c r="P60" s="7">
        <v>7790</v>
      </c>
      <c r="Q60" s="7">
        <v>7790</v>
      </c>
      <c r="R60" s="7">
        <v>7790</v>
      </c>
      <c r="S60" s="32" t="s">
        <v>269</v>
      </c>
    </row>
    <row r="61" spans="1:19" s="14" customFormat="1" ht="84" x14ac:dyDescent="0.2">
      <c r="A61" s="31" t="s">
        <v>20</v>
      </c>
      <c r="B61" s="3" t="s">
        <v>278</v>
      </c>
      <c r="C61" s="3" t="s">
        <v>88</v>
      </c>
      <c r="D61" s="3" t="s">
        <v>275</v>
      </c>
      <c r="E61" s="3" t="s">
        <v>281</v>
      </c>
      <c r="F61" s="6">
        <v>44195</v>
      </c>
      <c r="G61" s="3" t="s">
        <v>277</v>
      </c>
      <c r="H61" s="3" t="s">
        <v>305</v>
      </c>
      <c r="I61" s="3" t="s">
        <v>242</v>
      </c>
      <c r="J61" s="3" t="s">
        <v>273</v>
      </c>
      <c r="K61" s="3" t="s">
        <v>301</v>
      </c>
      <c r="L61" s="6">
        <v>44195</v>
      </c>
      <c r="M61" s="6">
        <v>44275</v>
      </c>
      <c r="N61" s="12">
        <v>211284</v>
      </c>
      <c r="O61" s="3" t="s">
        <v>279</v>
      </c>
      <c r="P61" s="7">
        <v>211284</v>
      </c>
      <c r="Q61" s="7">
        <v>191990</v>
      </c>
      <c r="R61" s="7">
        <v>191990</v>
      </c>
      <c r="S61" s="32" t="s">
        <v>269</v>
      </c>
    </row>
    <row r="62" spans="1:19" s="19" customFormat="1" ht="150" customHeight="1" x14ac:dyDescent="0.25">
      <c r="A62" s="48" t="s">
        <v>20</v>
      </c>
      <c r="B62" s="3" t="s">
        <v>286</v>
      </c>
      <c r="C62" s="3" t="s">
        <v>82</v>
      </c>
      <c r="D62" s="3" t="s">
        <v>275</v>
      </c>
      <c r="E62" s="3" t="s">
        <v>282</v>
      </c>
      <c r="F62" s="6">
        <v>44195</v>
      </c>
      <c r="G62" s="3" t="s">
        <v>277</v>
      </c>
      <c r="H62" s="3" t="s">
        <v>305</v>
      </c>
      <c r="I62" s="3" t="s">
        <v>242</v>
      </c>
      <c r="J62" s="3" t="s">
        <v>273</v>
      </c>
      <c r="K62" s="3" t="s">
        <v>301</v>
      </c>
      <c r="L62" s="6">
        <v>44195</v>
      </c>
      <c r="M62" s="6">
        <v>44275</v>
      </c>
      <c r="N62" s="12">
        <v>104220</v>
      </c>
      <c r="O62" s="3" t="s">
        <v>283</v>
      </c>
      <c r="P62" s="7">
        <v>104220</v>
      </c>
      <c r="Q62" s="7">
        <v>104220</v>
      </c>
      <c r="R62" s="7">
        <v>104220</v>
      </c>
      <c r="S62" s="32" t="s">
        <v>269</v>
      </c>
    </row>
    <row r="63" spans="1:19" s="19" customFormat="1" ht="150" customHeight="1" x14ac:dyDescent="0.25">
      <c r="A63" s="48" t="s">
        <v>20</v>
      </c>
      <c r="B63" s="3" t="s">
        <v>292</v>
      </c>
      <c r="C63" s="3" t="s">
        <v>299</v>
      </c>
      <c r="D63" s="3" t="s">
        <v>291</v>
      </c>
      <c r="E63" s="3" t="s">
        <v>288</v>
      </c>
      <c r="F63" s="6">
        <v>44195</v>
      </c>
      <c r="G63" s="3" t="s">
        <v>297</v>
      </c>
      <c r="H63" s="3" t="s">
        <v>305</v>
      </c>
      <c r="I63" s="3" t="s">
        <v>242</v>
      </c>
      <c r="J63" s="3" t="s">
        <v>273</v>
      </c>
      <c r="K63" s="3" t="s">
        <v>301</v>
      </c>
      <c r="L63" s="6">
        <v>44195</v>
      </c>
      <c r="M63" s="6">
        <v>44275</v>
      </c>
      <c r="N63" s="12">
        <v>105600</v>
      </c>
      <c r="O63" s="3" t="s">
        <v>294</v>
      </c>
      <c r="P63" s="7">
        <v>105600</v>
      </c>
      <c r="Q63" s="7">
        <v>105600</v>
      </c>
      <c r="R63" s="7">
        <v>105600</v>
      </c>
      <c r="S63" s="32" t="s">
        <v>269</v>
      </c>
    </row>
    <row r="64" spans="1:19" s="19" customFormat="1" ht="150" customHeight="1" x14ac:dyDescent="0.25">
      <c r="A64" s="48" t="s">
        <v>20</v>
      </c>
      <c r="B64" s="3" t="s">
        <v>293</v>
      </c>
      <c r="C64" s="3" t="s">
        <v>298</v>
      </c>
      <c r="D64" s="3" t="s">
        <v>291</v>
      </c>
      <c r="E64" s="3" t="s">
        <v>289</v>
      </c>
      <c r="F64" s="6">
        <v>44195</v>
      </c>
      <c r="G64" s="3" t="s">
        <v>297</v>
      </c>
      <c r="H64" s="3" t="s">
        <v>305</v>
      </c>
      <c r="I64" s="3" t="s">
        <v>242</v>
      </c>
      <c r="J64" s="3" t="s">
        <v>273</v>
      </c>
      <c r="K64" s="3" t="s">
        <v>301</v>
      </c>
      <c r="L64" s="6">
        <v>44195</v>
      </c>
      <c r="M64" s="6">
        <v>44275</v>
      </c>
      <c r="N64" s="12">
        <v>6539.6</v>
      </c>
      <c r="O64" s="3" t="s">
        <v>295</v>
      </c>
      <c r="P64" s="7">
        <v>6539.6</v>
      </c>
      <c r="Q64" s="7">
        <v>6539.6</v>
      </c>
      <c r="R64" s="7">
        <v>6539.6</v>
      </c>
      <c r="S64" s="32" t="s">
        <v>269</v>
      </c>
    </row>
    <row r="65" spans="1:19" s="19" customFormat="1" ht="150" customHeight="1" x14ac:dyDescent="0.25">
      <c r="A65" s="48" t="s">
        <v>20</v>
      </c>
      <c r="B65" s="3" t="s">
        <v>34</v>
      </c>
      <c r="C65" s="3" t="s">
        <v>70</v>
      </c>
      <c r="D65" s="3" t="s">
        <v>291</v>
      </c>
      <c r="E65" s="3" t="s">
        <v>290</v>
      </c>
      <c r="F65" s="6">
        <v>44195</v>
      </c>
      <c r="G65" s="3" t="s">
        <v>297</v>
      </c>
      <c r="H65" s="3" t="s">
        <v>305</v>
      </c>
      <c r="I65" s="3" t="s">
        <v>242</v>
      </c>
      <c r="J65" s="3" t="s">
        <v>273</v>
      </c>
      <c r="K65" s="3" t="s">
        <v>301</v>
      </c>
      <c r="L65" s="6">
        <v>44195</v>
      </c>
      <c r="M65" s="6">
        <v>44275</v>
      </c>
      <c r="N65" s="12">
        <v>48078</v>
      </c>
      <c r="O65" s="3" t="s">
        <v>296</v>
      </c>
      <c r="P65" s="7">
        <v>48078</v>
      </c>
      <c r="Q65" s="7">
        <v>37422</v>
      </c>
      <c r="R65" s="7">
        <v>37422</v>
      </c>
      <c r="S65" s="32" t="s">
        <v>269</v>
      </c>
    </row>
    <row r="66" spans="1:19" s="20" customFormat="1" ht="168" x14ac:dyDescent="0.25">
      <c r="A66" s="31" t="s">
        <v>20</v>
      </c>
      <c r="B66" s="3" t="s">
        <v>307</v>
      </c>
      <c r="C66" s="3" t="s">
        <v>308</v>
      </c>
      <c r="D66" s="3" t="s">
        <v>309</v>
      </c>
      <c r="E66" s="3" t="s">
        <v>310</v>
      </c>
      <c r="F66" s="6">
        <v>44249</v>
      </c>
      <c r="G66" s="3" t="s">
        <v>311</v>
      </c>
      <c r="H66" s="3" t="s">
        <v>312</v>
      </c>
      <c r="I66" s="3" t="s">
        <v>242</v>
      </c>
      <c r="J66" s="3" t="s">
        <v>313</v>
      </c>
      <c r="K66" s="3" t="s">
        <v>301</v>
      </c>
      <c r="L66" s="6">
        <v>44249</v>
      </c>
      <c r="M66" s="6">
        <f>Tabela2[[#This Row],[Data de Início]]+180</f>
        <v>44429</v>
      </c>
      <c r="N66" s="12">
        <v>2736000</v>
      </c>
      <c r="O66" s="49" t="s">
        <v>359</v>
      </c>
      <c r="P66" s="7">
        <v>2736000</v>
      </c>
      <c r="Q66" s="7">
        <v>2736000</v>
      </c>
      <c r="R66" s="7">
        <v>2736000</v>
      </c>
      <c r="S66" s="32" t="s">
        <v>266</v>
      </c>
    </row>
    <row r="67" spans="1:19" s="22" customFormat="1" ht="156" x14ac:dyDescent="0.25">
      <c r="A67" s="31" t="s">
        <v>20</v>
      </c>
      <c r="B67" s="3" t="s">
        <v>320</v>
      </c>
      <c r="C67" s="3" t="s">
        <v>68</v>
      </c>
      <c r="D67" s="3" t="s">
        <v>319</v>
      </c>
      <c r="E67" s="3" t="s">
        <v>321</v>
      </c>
      <c r="F67" s="6">
        <v>44286</v>
      </c>
      <c r="G67" s="30" t="s">
        <v>325</v>
      </c>
      <c r="H67" s="30" t="s">
        <v>312</v>
      </c>
      <c r="I67" s="30" t="s">
        <v>242</v>
      </c>
      <c r="J67" s="30" t="s">
        <v>326</v>
      </c>
      <c r="K67" s="3" t="s">
        <v>301</v>
      </c>
      <c r="L67" s="6">
        <v>44284</v>
      </c>
      <c r="M67" s="6">
        <f>Tabela2[[#This Row],[Data de Início]]+180</f>
        <v>44464</v>
      </c>
      <c r="N67" s="12">
        <v>96600</v>
      </c>
      <c r="O67" s="3" t="s">
        <v>361</v>
      </c>
      <c r="P67" s="7">
        <v>96600</v>
      </c>
      <c r="Q67" s="7">
        <v>96600</v>
      </c>
      <c r="R67" s="7">
        <v>96600</v>
      </c>
      <c r="S67" s="32" t="s">
        <v>357</v>
      </c>
    </row>
    <row r="68" spans="1:19" ht="106.5" customHeight="1" x14ac:dyDescent="0.25">
      <c r="A68" s="31" t="s">
        <v>20</v>
      </c>
      <c r="B68" s="3" t="s">
        <v>323</v>
      </c>
      <c r="C68" s="3" t="s">
        <v>324</v>
      </c>
      <c r="D68" s="3" t="s">
        <v>319</v>
      </c>
      <c r="E68" s="3" t="s">
        <v>322</v>
      </c>
      <c r="F68" s="6">
        <v>44284</v>
      </c>
      <c r="G68" s="30" t="s">
        <v>325</v>
      </c>
      <c r="H68" s="30" t="s">
        <v>312</v>
      </c>
      <c r="I68" s="30" t="s">
        <v>242</v>
      </c>
      <c r="J68" s="30" t="s">
        <v>326</v>
      </c>
      <c r="K68" s="3" t="s">
        <v>301</v>
      </c>
      <c r="L68" s="6">
        <v>44286</v>
      </c>
      <c r="M68" s="6">
        <f>Tabela2[[#This Row],[Data de Início]]+180</f>
        <v>44466</v>
      </c>
      <c r="N68" s="12">
        <v>606048</v>
      </c>
      <c r="O68" s="3" t="s">
        <v>362</v>
      </c>
      <c r="P68" s="7">
        <v>606048</v>
      </c>
      <c r="Q68" s="7">
        <v>606048</v>
      </c>
      <c r="R68" s="7">
        <v>606048</v>
      </c>
      <c r="S68" s="32" t="s">
        <v>357</v>
      </c>
    </row>
    <row r="69" spans="1:19" ht="240" x14ac:dyDescent="0.25">
      <c r="A69" s="31" t="s">
        <v>20</v>
      </c>
      <c r="B69" s="3" t="s">
        <v>329</v>
      </c>
      <c r="C69" s="3" t="s">
        <v>330</v>
      </c>
      <c r="D69" s="3" t="s">
        <v>327</v>
      </c>
      <c r="E69" s="3" t="s">
        <v>328</v>
      </c>
      <c r="F69" s="6">
        <v>44293</v>
      </c>
      <c r="G69" s="3" t="s">
        <v>331</v>
      </c>
      <c r="H69" s="3" t="s">
        <v>312</v>
      </c>
      <c r="I69" s="3" t="s">
        <v>242</v>
      </c>
      <c r="J69" s="3" t="s">
        <v>332</v>
      </c>
      <c r="K69" s="3" t="s">
        <v>301</v>
      </c>
      <c r="L69" s="6">
        <v>44293</v>
      </c>
      <c r="M69" s="6">
        <f>Tabela2[[#This Row],[Data de Início]]+180</f>
        <v>44473</v>
      </c>
      <c r="N69" s="12">
        <v>200000</v>
      </c>
      <c r="O69" s="12" t="s">
        <v>363</v>
      </c>
      <c r="P69" s="7">
        <v>200000</v>
      </c>
      <c r="Q69" s="7">
        <v>200000</v>
      </c>
      <c r="R69" s="7">
        <v>200000</v>
      </c>
      <c r="S69" s="32" t="s">
        <v>358</v>
      </c>
    </row>
    <row r="70" spans="1:19" ht="336" x14ac:dyDescent="0.25">
      <c r="A70" s="31" t="s">
        <v>20</v>
      </c>
      <c r="B70" s="3" t="s">
        <v>334</v>
      </c>
      <c r="C70" s="3" t="s">
        <v>335</v>
      </c>
      <c r="D70" s="3" t="s">
        <v>333</v>
      </c>
      <c r="E70" s="3" t="s">
        <v>336</v>
      </c>
      <c r="F70" s="6">
        <v>44313</v>
      </c>
      <c r="G70" s="3" t="s">
        <v>337</v>
      </c>
      <c r="H70" s="3" t="s">
        <v>312</v>
      </c>
      <c r="I70" s="3" t="s">
        <v>242</v>
      </c>
      <c r="J70" s="3" t="s">
        <v>338</v>
      </c>
      <c r="K70" s="3" t="s">
        <v>301</v>
      </c>
      <c r="L70" s="6">
        <v>44313</v>
      </c>
      <c r="M70" s="6">
        <f>Tabela2[[#This Row],[Data de Início]]+180</f>
        <v>44493</v>
      </c>
      <c r="N70" s="26">
        <v>29400</v>
      </c>
      <c r="O70" s="3" t="s">
        <v>364</v>
      </c>
      <c r="P70" s="7">
        <v>29400</v>
      </c>
      <c r="Q70" s="7">
        <v>29400</v>
      </c>
      <c r="R70" s="7">
        <v>29400</v>
      </c>
      <c r="S70" s="32" t="s">
        <v>357</v>
      </c>
    </row>
    <row r="71" spans="1:19" s="20" customFormat="1" ht="144" x14ac:dyDescent="0.25">
      <c r="A71" s="31" t="s">
        <v>20</v>
      </c>
      <c r="B71" s="27" t="s">
        <v>30</v>
      </c>
      <c r="C71" s="3" t="s">
        <v>66</v>
      </c>
      <c r="D71" s="3" t="s">
        <v>314</v>
      </c>
      <c r="E71" s="3" t="s">
        <v>316</v>
      </c>
      <c r="F71" s="6">
        <v>44330</v>
      </c>
      <c r="G71" s="3" t="s">
        <v>315</v>
      </c>
      <c r="H71" s="3" t="s">
        <v>312</v>
      </c>
      <c r="I71" s="3" t="s">
        <v>242</v>
      </c>
      <c r="J71" s="3" t="s">
        <v>317</v>
      </c>
      <c r="K71" s="3" t="s">
        <v>301</v>
      </c>
      <c r="L71" s="6">
        <v>44330</v>
      </c>
      <c r="M71" s="6">
        <f>Tabela2[[#This Row],[Data de Início]]+180</f>
        <v>44510</v>
      </c>
      <c r="N71" s="28">
        <v>22560</v>
      </c>
      <c r="O71" s="29" t="s">
        <v>360</v>
      </c>
      <c r="P71" s="7">
        <v>22560</v>
      </c>
      <c r="Q71" s="7">
        <v>22560</v>
      </c>
      <c r="R71" s="7">
        <v>22560</v>
      </c>
      <c r="S71" s="32" t="s">
        <v>318</v>
      </c>
    </row>
    <row r="72" spans="1:19" s="4" customFormat="1" ht="72" x14ac:dyDescent="0.25">
      <c r="A72" s="31" t="s">
        <v>20</v>
      </c>
      <c r="B72" s="3" t="s">
        <v>347</v>
      </c>
      <c r="C72" s="3" t="s">
        <v>70</v>
      </c>
      <c r="D72" s="50" t="s">
        <v>345</v>
      </c>
      <c r="E72" s="3" t="s">
        <v>346</v>
      </c>
      <c r="F72" s="6">
        <v>44375</v>
      </c>
      <c r="G72" s="3" t="s">
        <v>349</v>
      </c>
      <c r="H72" s="3" t="s">
        <v>312</v>
      </c>
      <c r="I72" s="3" t="s">
        <v>242</v>
      </c>
      <c r="J72" s="6" t="s">
        <v>344</v>
      </c>
      <c r="K72" s="3" t="s">
        <v>301</v>
      </c>
      <c r="L72" s="6">
        <v>44375</v>
      </c>
      <c r="M72" s="6">
        <f>Tabela2[[#This Row],[Data de Início]]+90</f>
        <v>44465</v>
      </c>
      <c r="N72" s="51" t="s">
        <v>348</v>
      </c>
      <c r="O72" s="3" t="s">
        <v>365</v>
      </c>
      <c r="P72" s="7">
        <v>292125</v>
      </c>
      <c r="Q72" s="7">
        <v>292125</v>
      </c>
      <c r="R72" s="7">
        <v>292125</v>
      </c>
      <c r="S72" s="32" t="s">
        <v>356</v>
      </c>
    </row>
    <row r="73" spans="1:19" ht="72" x14ac:dyDescent="0.25">
      <c r="A73" s="31" t="s">
        <v>20</v>
      </c>
      <c r="B73" s="3" t="s">
        <v>351</v>
      </c>
      <c r="C73" s="3" t="s">
        <v>352</v>
      </c>
      <c r="D73" s="50" t="s">
        <v>350</v>
      </c>
      <c r="E73" s="3" t="s">
        <v>353</v>
      </c>
      <c r="F73" s="6">
        <v>44410</v>
      </c>
      <c r="G73" s="3" t="s">
        <v>354</v>
      </c>
      <c r="H73" s="3" t="s">
        <v>312</v>
      </c>
      <c r="I73" s="3" t="s">
        <v>242</v>
      </c>
      <c r="J73" s="6" t="s">
        <v>344</v>
      </c>
      <c r="K73" s="3" t="s">
        <v>301</v>
      </c>
      <c r="L73" s="6">
        <v>44410</v>
      </c>
      <c r="M73" s="6">
        <f>Tabela2[[#This Row],[Data de Início]]+90</f>
        <v>44500</v>
      </c>
      <c r="N73" s="51">
        <v>143293.5</v>
      </c>
      <c r="O73" s="3" t="s">
        <v>375</v>
      </c>
      <c r="P73" s="7">
        <v>47764.5</v>
      </c>
      <c r="Q73" s="7">
        <f>Tabela2[[#This Row],[Valor Total Empenhado]]</f>
        <v>47764.5</v>
      </c>
      <c r="R73" s="7">
        <f>Tabela2[[#This Row],[Valor Total Liquidado]]</f>
        <v>47764.5</v>
      </c>
      <c r="S73" s="32" t="s">
        <v>355</v>
      </c>
    </row>
    <row r="74" spans="1:19" ht="72" x14ac:dyDescent="0.25">
      <c r="A74" s="33" t="s">
        <v>20</v>
      </c>
      <c r="B74" s="34" t="s">
        <v>340</v>
      </c>
      <c r="C74" s="34" t="s">
        <v>341</v>
      </c>
      <c r="D74" s="52" t="s">
        <v>339</v>
      </c>
      <c r="E74" s="34" t="s">
        <v>342</v>
      </c>
      <c r="F74" s="45">
        <v>44413</v>
      </c>
      <c r="G74" s="34" t="s">
        <v>343</v>
      </c>
      <c r="H74" s="34" t="s">
        <v>312</v>
      </c>
      <c r="I74" s="34" t="s">
        <v>242</v>
      </c>
      <c r="J74" s="34" t="s">
        <v>344</v>
      </c>
      <c r="K74" s="3" t="s">
        <v>301</v>
      </c>
      <c r="L74" s="45">
        <v>44413</v>
      </c>
      <c r="M74" s="45">
        <f>Tabela2[[#This Row],[Data de Início]]+90</f>
        <v>44503</v>
      </c>
      <c r="N74" s="53">
        <v>736176</v>
      </c>
      <c r="O74" s="34" t="s">
        <v>374</v>
      </c>
      <c r="P74" s="7">
        <v>245392</v>
      </c>
      <c r="Q74" s="7">
        <f>Tabela2[[#This Row],[Valor Total Empenhado]]</f>
        <v>245392</v>
      </c>
      <c r="R74" s="7">
        <f>Tabela2[[#This Row],[Valor Total Liquidado]]</f>
        <v>245392</v>
      </c>
      <c r="S74" s="36" t="s">
        <v>355</v>
      </c>
    </row>
    <row r="75" spans="1:19" ht="72" x14ac:dyDescent="0.25">
      <c r="A75" s="33" t="s">
        <v>20</v>
      </c>
      <c r="B75" s="23" t="s">
        <v>385</v>
      </c>
      <c r="C75" s="23" t="s">
        <v>391</v>
      </c>
      <c r="D75" s="52" t="s">
        <v>376</v>
      </c>
      <c r="E75" s="23" t="s">
        <v>378</v>
      </c>
      <c r="F75" s="25">
        <v>44473</v>
      </c>
      <c r="G75" s="23" t="s">
        <v>395</v>
      </c>
      <c r="H75" s="34" t="s">
        <v>312</v>
      </c>
      <c r="I75" s="34" t="s">
        <v>242</v>
      </c>
      <c r="J75" s="34" t="s">
        <v>344</v>
      </c>
      <c r="K75" s="34" t="s">
        <v>300</v>
      </c>
      <c r="L75" s="25">
        <v>44473</v>
      </c>
      <c r="M75" s="25">
        <v>44652</v>
      </c>
      <c r="N75" s="61">
        <v>121260</v>
      </c>
      <c r="O75" s="3" t="s">
        <v>407</v>
      </c>
      <c r="P75" s="7">
        <f>Tabela2[[#This Row],[Valor do Contrato]]</f>
        <v>121260</v>
      </c>
      <c r="Q75" s="7">
        <v>60630</v>
      </c>
      <c r="R75" s="7">
        <v>25800</v>
      </c>
      <c r="S75" s="36" t="s">
        <v>355</v>
      </c>
    </row>
    <row r="76" spans="1:19" ht="72" x14ac:dyDescent="0.25">
      <c r="A76" s="33" t="s">
        <v>20</v>
      </c>
      <c r="B76" s="23" t="s">
        <v>386</v>
      </c>
      <c r="C76" s="23" t="s">
        <v>392</v>
      </c>
      <c r="D76" s="55" t="s">
        <v>376</v>
      </c>
      <c r="E76" s="23" t="s">
        <v>379</v>
      </c>
      <c r="F76" s="25">
        <v>44474</v>
      </c>
      <c r="G76" s="23" t="s">
        <v>396</v>
      </c>
      <c r="H76" s="34" t="s">
        <v>312</v>
      </c>
      <c r="I76" s="34" t="s">
        <v>242</v>
      </c>
      <c r="J76" s="34" t="s">
        <v>344</v>
      </c>
      <c r="K76" s="34" t="s">
        <v>300</v>
      </c>
      <c r="L76" s="25">
        <v>44474</v>
      </c>
      <c r="M76" s="25">
        <v>44653</v>
      </c>
      <c r="N76" s="61">
        <v>1099800</v>
      </c>
      <c r="O76" s="54" t="s">
        <v>408</v>
      </c>
      <c r="P76" s="7">
        <f>Tabela2[[#This Row],[Valor do Contrato]]</f>
        <v>1099800</v>
      </c>
      <c r="Q76" s="7">
        <f>Tabela2[[#This Row],[Valor do Contrato]]</f>
        <v>1099800</v>
      </c>
      <c r="R76" s="7">
        <v>366912</v>
      </c>
      <c r="S76" s="36" t="s">
        <v>355</v>
      </c>
    </row>
    <row r="77" spans="1:19" ht="72" x14ac:dyDescent="0.25">
      <c r="A77" s="33" t="s">
        <v>20</v>
      </c>
      <c r="B77" s="23" t="s">
        <v>30</v>
      </c>
      <c r="C77" s="23" t="s">
        <v>393</v>
      </c>
      <c r="D77" s="56" t="s">
        <v>376</v>
      </c>
      <c r="E77" s="23" t="s">
        <v>380</v>
      </c>
      <c r="F77" s="25">
        <v>44473</v>
      </c>
      <c r="G77" s="23" t="s">
        <v>397</v>
      </c>
      <c r="H77" s="34" t="s">
        <v>312</v>
      </c>
      <c r="I77" s="34" t="s">
        <v>242</v>
      </c>
      <c r="J77" s="34" t="s">
        <v>344</v>
      </c>
      <c r="K77" s="34" t="s">
        <v>300</v>
      </c>
      <c r="L77" s="25">
        <v>44473</v>
      </c>
      <c r="M77" s="25">
        <v>44652</v>
      </c>
      <c r="N77" s="61">
        <v>851787</v>
      </c>
      <c r="O77" s="54" t="s">
        <v>405</v>
      </c>
      <c r="P77" s="7">
        <f>Tabela2[[#This Row],[Valor do Contrato]]</f>
        <v>851787</v>
      </c>
      <c r="Q77" s="7">
        <f>Tabela2[[#This Row],[Valor Total Empenhado]]</f>
        <v>851787</v>
      </c>
      <c r="R77" s="7">
        <v>425893.5</v>
      </c>
      <c r="S77" s="36" t="s">
        <v>355</v>
      </c>
    </row>
    <row r="78" spans="1:19" ht="72" x14ac:dyDescent="0.25">
      <c r="A78" s="33" t="s">
        <v>20</v>
      </c>
      <c r="B78" s="23" t="s">
        <v>387</v>
      </c>
      <c r="C78" s="23" t="s">
        <v>79</v>
      </c>
      <c r="D78" s="58" t="s">
        <v>376</v>
      </c>
      <c r="E78" s="23" t="s">
        <v>381</v>
      </c>
      <c r="F78" s="25">
        <v>44475</v>
      </c>
      <c r="G78" s="23" t="s">
        <v>398</v>
      </c>
      <c r="H78" s="34" t="s">
        <v>312</v>
      </c>
      <c r="I78" s="34" t="s">
        <v>242</v>
      </c>
      <c r="J78" s="34" t="s">
        <v>344</v>
      </c>
      <c r="K78" s="34" t="s">
        <v>300</v>
      </c>
      <c r="L78" s="25">
        <v>44475</v>
      </c>
      <c r="M78" s="25">
        <v>44654</v>
      </c>
      <c r="N78" s="61">
        <v>152926.79999999999</v>
      </c>
      <c r="O78" s="54" t="s">
        <v>406</v>
      </c>
      <c r="P78" s="7">
        <f>Tabela2[[#This Row],[Valor do Contrato]]</f>
        <v>152926.79999999999</v>
      </c>
      <c r="Q78" s="7">
        <v>76463.399999999994</v>
      </c>
      <c r="R78" s="7"/>
      <c r="S78" s="36" t="s">
        <v>355</v>
      </c>
    </row>
    <row r="79" spans="1:19" ht="276" x14ac:dyDescent="0.25">
      <c r="A79" s="33" t="s">
        <v>20</v>
      </c>
      <c r="B79" s="59" t="s">
        <v>388</v>
      </c>
      <c r="C79" s="59" t="s">
        <v>81</v>
      </c>
      <c r="D79" s="56" t="s">
        <v>377</v>
      </c>
      <c r="E79" s="59" t="s">
        <v>382</v>
      </c>
      <c r="F79" s="60">
        <v>44509</v>
      </c>
      <c r="G79" s="59" t="s">
        <v>399</v>
      </c>
      <c r="H79" s="34" t="s">
        <v>312</v>
      </c>
      <c r="I79" s="34" t="s">
        <v>242</v>
      </c>
      <c r="J79" s="54" t="s">
        <v>403</v>
      </c>
      <c r="K79" s="34" t="s">
        <v>300</v>
      </c>
      <c r="L79" s="60">
        <v>44509</v>
      </c>
      <c r="M79" s="60">
        <v>44688</v>
      </c>
      <c r="N79" s="62" t="s">
        <v>402</v>
      </c>
      <c r="O79" s="54" t="s">
        <v>409</v>
      </c>
      <c r="P79" s="7" t="str">
        <f>Tabela2[[#This Row],[Valor do Contrato]]</f>
        <v>R$.  888.064,82</v>
      </c>
      <c r="Q79" s="7">
        <f>136695.64+141536.1</f>
        <v>278231.74</v>
      </c>
      <c r="R79" s="7"/>
      <c r="S79" s="36" t="s">
        <v>355</v>
      </c>
    </row>
    <row r="80" spans="1:19" ht="276" x14ac:dyDescent="0.25">
      <c r="A80" s="33" t="s">
        <v>20</v>
      </c>
      <c r="B80" s="59" t="s">
        <v>389</v>
      </c>
      <c r="C80" s="59" t="s">
        <v>394</v>
      </c>
      <c r="D80" s="56" t="s">
        <v>377</v>
      </c>
      <c r="E80" s="59" t="s">
        <v>383</v>
      </c>
      <c r="F80" s="60">
        <v>44518</v>
      </c>
      <c r="G80" s="59" t="s">
        <v>400</v>
      </c>
      <c r="H80" s="34" t="s">
        <v>312</v>
      </c>
      <c r="I80" s="34" t="s">
        <v>242</v>
      </c>
      <c r="J80" s="54" t="s">
        <v>403</v>
      </c>
      <c r="K80" s="34" t="s">
        <v>300</v>
      </c>
      <c r="L80" s="60">
        <v>44518</v>
      </c>
      <c r="M80" s="60">
        <v>44697</v>
      </c>
      <c r="N80" s="62">
        <v>12433.33</v>
      </c>
      <c r="O80" s="54" t="s">
        <v>410</v>
      </c>
      <c r="P80" s="7">
        <f>Tabela2[[#This Row],[Valor do Contrato]]</f>
        <v>12433.33</v>
      </c>
      <c r="Q80" s="7"/>
      <c r="R80" s="7"/>
      <c r="S80" s="36" t="s">
        <v>355</v>
      </c>
    </row>
    <row r="81" spans="1:19" ht="276" x14ac:dyDescent="0.25">
      <c r="A81" s="33" t="s">
        <v>20</v>
      </c>
      <c r="B81" s="59" t="s">
        <v>390</v>
      </c>
      <c r="C81" s="59" t="s">
        <v>70</v>
      </c>
      <c r="D81" s="58" t="s">
        <v>377</v>
      </c>
      <c r="E81" s="59" t="s">
        <v>384</v>
      </c>
      <c r="F81" s="60">
        <v>44510</v>
      </c>
      <c r="G81" s="59" t="s">
        <v>401</v>
      </c>
      <c r="H81" s="34" t="s">
        <v>312</v>
      </c>
      <c r="I81" s="34" t="s">
        <v>242</v>
      </c>
      <c r="J81" s="57" t="s">
        <v>403</v>
      </c>
      <c r="K81" s="34" t="s">
        <v>300</v>
      </c>
      <c r="L81" s="60">
        <v>44510</v>
      </c>
      <c r="M81" s="60">
        <v>44689</v>
      </c>
      <c r="N81" s="62">
        <v>81345.820000000007</v>
      </c>
      <c r="O81" s="54" t="s">
        <v>411</v>
      </c>
      <c r="P81" s="7">
        <f>Tabela2[[#This Row],[Valor do Contrato]]</f>
        <v>81345.820000000007</v>
      </c>
      <c r="Q81" s="7"/>
      <c r="R81" s="7"/>
      <c r="S81" s="36" t="s">
        <v>355</v>
      </c>
    </row>
    <row r="82" spans="1:19" ht="15.75" thickBot="1" x14ac:dyDescent="0.3"/>
    <row r="83" spans="1:19" ht="30.75" thickBot="1" x14ac:dyDescent="0.3">
      <c r="A83" s="63" t="s">
        <v>404</v>
      </c>
      <c r="B83" s="64">
        <v>44543</v>
      </c>
      <c r="D83" s="66" t="s">
        <v>412</v>
      </c>
    </row>
  </sheetData>
  <mergeCells count="1">
    <mergeCell ref="A1:S1"/>
  </mergeCells>
  <conditionalFormatting sqref="O47">
    <cfRule type="duplicateValues" dxfId="49" priority="79"/>
  </conditionalFormatting>
  <conditionalFormatting sqref="O46">
    <cfRule type="duplicateValues" dxfId="48" priority="77"/>
  </conditionalFormatting>
  <conditionalFormatting sqref="O48:O55">
    <cfRule type="duplicateValues" dxfId="47" priority="96"/>
  </conditionalFormatting>
  <conditionalFormatting sqref="O13:O16">
    <cfRule type="duplicateValues" dxfId="46" priority="107"/>
  </conditionalFormatting>
  <conditionalFormatting sqref="O77:O1048576 O1:O16">
    <cfRule type="duplicateValues" dxfId="45" priority="67"/>
  </conditionalFormatting>
  <conditionalFormatting sqref="O17:O20">
    <cfRule type="duplicateValues" dxfId="44" priority="64"/>
  </conditionalFormatting>
  <conditionalFormatting sqref="O24:O26">
    <cfRule type="duplicateValues" dxfId="43" priority="62"/>
  </conditionalFormatting>
  <conditionalFormatting sqref="O27:O37">
    <cfRule type="duplicateValues" dxfId="42" priority="61"/>
  </conditionalFormatting>
  <conditionalFormatting sqref="O21:O23">
    <cfRule type="duplicateValues" dxfId="41" priority="59"/>
  </conditionalFormatting>
  <conditionalFormatting sqref="O38">
    <cfRule type="duplicateValues" dxfId="40" priority="58"/>
  </conditionalFormatting>
  <conditionalFormatting sqref="O40:O45">
    <cfRule type="duplicateValues" dxfId="39" priority="57"/>
  </conditionalFormatting>
  <conditionalFormatting sqref="O56:O59">
    <cfRule type="duplicateValues" dxfId="38" priority="56"/>
  </conditionalFormatting>
  <conditionalFormatting sqref="O62">
    <cfRule type="duplicateValues" dxfId="37" priority="52"/>
  </conditionalFormatting>
  <conditionalFormatting sqref="O60">
    <cfRule type="duplicateValues" dxfId="36" priority="47"/>
  </conditionalFormatting>
  <conditionalFormatting sqref="O61">
    <cfRule type="duplicateValues" dxfId="35" priority="46"/>
  </conditionalFormatting>
  <conditionalFormatting sqref="L13">
    <cfRule type="duplicateValues" dxfId="34" priority="32"/>
  </conditionalFormatting>
  <conditionalFormatting sqref="L38">
    <cfRule type="duplicateValues" dxfId="33" priority="30"/>
  </conditionalFormatting>
  <conditionalFormatting sqref="L40">
    <cfRule type="duplicateValues" dxfId="32" priority="29"/>
  </conditionalFormatting>
  <conditionalFormatting sqref="L41">
    <cfRule type="duplicateValues" dxfId="31" priority="28"/>
  </conditionalFormatting>
  <conditionalFormatting sqref="L46">
    <cfRule type="duplicateValues" dxfId="30" priority="27"/>
  </conditionalFormatting>
  <conditionalFormatting sqref="L47">
    <cfRule type="duplicateValues" dxfId="29" priority="26"/>
  </conditionalFormatting>
  <conditionalFormatting sqref="L48">
    <cfRule type="duplicateValues" dxfId="28" priority="25"/>
  </conditionalFormatting>
  <conditionalFormatting sqref="L49">
    <cfRule type="duplicateValues" dxfId="27" priority="24"/>
  </conditionalFormatting>
  <conditionalFormatting sqref="O63:O65">
    <cfRule type="duplicateValues" dxfId="26" priority="22"/>
  </conditionalFormatting>
  <conditionalFormatting sqref="O39">
    <cfRule type="duplicateValues" dxfId="25" priority="4"/>
  </conditionalFormatting>
  <conditionalFormatting sqref="O66:O67">
    <cfRule type="duplicateValues" dxfId="24" priority="2"/>
  </conditionalFormatting>
  <conditionalFormatting sqref="O68:O69 O71:O76">
    <cfRule type="duplicateValues" dxfId="23" priority="1"/>
  </conditionalFormatting>
  <pageMargins left="0.51181102362204722" right="0.51181102362204722" top="0.78740157480314965" bottom="0.78740157480314965" header="0.31496062992125984" footer="0.31496062992125984"/>
  <pageSetup paperSize="9" scale="35" fitToHeight="0" orientation="landscape" horizontalDpi="4294967293" verticalDpi="429496729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rodrigo.ferreira@fundacaosaude.rj.gov.br</dc:creator>
  <cp:lastModifiedBy>Rodrigo Luiz dos Santos Ferreira</cp:lastModifiedBy>
  <cp:lastPrinted>2020-12-30T14:30:01Z</cp:lastPrinted>
  <dcterms:created xsi:type="dcterms:W3CDTF">2020-06-15T23:03:12Z</dcterms:created>
  <dcterms:modified xsi:type="dcterms:W3CDTF">2021-12-17T12:41:46Z</dcterms:modified>
</cp:coreProperties>
</file>