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SAMU - GT\TR Esterilização\Licitatório\"/>
    </mc:Choice>
  </mc:AlternateContent>
  <bookViews>
    <workbookView xWindow="0" yWindow="0" windowWidth="28800" windowHeight="12435"/>
  </bookViews>
  <sheets>
    <sheet name="Planilha de custos" sheetId="1" r:id="rId1"/>
    <sheet name="Relação de materias por método" sheetId="2" r:id="rId2"/>
  </sheets>
  <definedNames>
    <definedName name="_xlnm._FilterDatabase" localSheetId="0" hidden="1">'Planilha de custos'!$B$1:$E$1</definedName>
    <definedName name="_xlnm._FilterDatabase" localSheetId="1" hidden="1">'Relação de materias por método'!$A$1:$I$26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H38" i="1"/>
  <c r="F30" i="1" l="1"/>
  <c r="F22" i="1"/>
  <c r="H3" i="1"/>
  <c r="J3" i="1" s="1"/>
  <c r="H4" i="1"/>
  <c r="J4" i="1" s="1"/>
  <c r="H5" i="1"/>
  <c r="J5" i="1" s="1"/>
  <c r="H6" i="1"/>
  <c r="J6" i="1" s="1"/>
  <c r="J22" i="1" s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5" i="1"/>
  <c r="J25" i="1" s="1"/>
  <c r="H26" i="1"/>
  <c r="H27" i="1"/>
  <c r="J27" i="1" s="1"/>
  <c r="H28" i="1"/>
  <c r="J28" i="1" s="1"/>
  <c r="H29" i="1"/>
  <c r="J29" i="1" s="1"/>
  <c r="H2" i="1"/>
  <c r="J2" i="1" s="1"/>
  <c r="J30" i="1" l="1"/>
  <c r="H22" i="1"/>
  <c r="H30" i="1"/>
  <c r="J26" i="1"/>
  <c r="F32" i="1"/>
  <c r="F33" i="1" s="1"/>
</calcChain>
</file>

<file path=xl/sharedStrings.xml><?xml version="1.0" encoding="utf-8"?>
<sst xmlns="http://schemas.openxmlformats.org/spreadsheetml/2006/main" count="190" uniqueCount="50">
  <si>
    <t>U N</t>
  </si>
  <si>
    <t xml:space="preserve">U N </t>
  </si>
  <si>
    <t>Circuito de respirador mecânico tamanho adulto</t>
  </si>
  <si>
    <t>Circuito de respirador mecânico tamanho pediátrico</t>
  </si>
  <si>
    <t>Circuito de respirador mecânico tamanho neonatal</t>
  </si>
  <si>
    <t>Kit</t>
  </si>
  <si>
    <t>UNIDADE DE MEDIDA</t>
  </si>
  <si>
    <t>N°</t>
  </si>
  <si>
    <t>MÉTODO DE ESTERILIZAÇÃO</t>
  </si>
  <si>
    <t>ITENS</t>
  </si>
  <si>
    <t>USB</t>
  </si>
  <si>
    <t>USA</t>
  </si>
  <si>
    <t>MOTO</t>
  </si>
  <si>
    <t>OXIDO DE ETILENO</t>
  </si>
  <si>
    <t>AUTOCLAVE</t>
  </si>
  <si>
    <t>AMBU, REANIMADOR MANUAL,MATERIAL BALAO: SILICONE AUTOCLAVAVEL, APLICACAO: INFANTIL, CAPACIDADE BOLSA: 500 ML, BALAO: COM BALAO, ACESSORIOS: VALVULA LIMITADORA DE PRESSAO E LINHA PARA OXIGENIO, RESERVATORIO: COM RESERVATORIO - Reanimador manual com reservatório tamanho infantil</t>
  </si>
  <si>
    <t>AMBU, REANIMADOR MANUAL,MATERIAL BALAO: SILICONE TRANSLUCIDO AUTOCLAVAVEL, APLICACAO: ADULTO, CAPACIDADE BOLSA: 1600ML, BALAO: COM BALAO EM SILICONE AUTOCLAVAVEL, ACESSORIOS: MASCARA FACIAL EM SILICONE E VALVULA INIDIRECIONAL (BICO DE PATO), RESERVATORIO: COM RESERVATORIO, FORMA FORNECIMENTO: UNIDADE - Reanimador manual com reservatório tamanho adulto</t>
  </si>
  <si>
    <t>AMBU, REANIMADOR MANUAL,MATERIAL BALAO: SILICONE TRANSLUCIDO AUTOCLAVAVEL, APLICACAO: NEONATAL, CAPACIDADE BOLSA: 320 ML, BALAO: COM BALAO, ACESSORIOS: MASCARA FACIAL EM SILICONE E VALVULA UNIDIRECIONAL (BICO DE PATO), RESERVATORIO: COM RESERVATORIO, FORMA FORNECIMENTO: UNIDADE - Reanimador manual com reservatório tamanho NEONATAL</t>
  </si>
  <si>
    <t>CANULA GUEDEL (OROFARINGEA),MATERIAL: POLIPROPILENO, TAMANHO: Nº2 - Cânula orofaríngea de Guedel nº 2</t>
  </si>
  <si>
    <t>CANULA GUEDEL (OROFARINGEA),MATERIAL: POLIURETANO, TAMANHO: Nº 0 - Cânula orofaríngea de Guedel nº 0</t>
  </si>
  <si>
    <t>CANULA GUEDEL (OROFARINGEA),MATERIAL: POLIURETANO, TAMANHO: Nº 3 CANULA DE GUEDEL N. 03 - Cânula orofaríngea de Guedel nº 3</t>
  </si>
  <si>
    <t>CANULA GUEDEL (OROFARINGEA),MATERIAL: POLIURETANO, TAMANHO: Nº 5 CANULA DE GUEDEL N. 05 - Cânula orofaríngea de Guedel nº 5</t>
  </si>
  <si>
    <t>CANULA GUEDEL (OROFARINGEA),MATERIAL: POLIURETANO, TAMANHO: Nº4 CANULA DE GUEDEL N. 04 - Cânula orofaríngea de Guedel nº 4</t>
  </si>
  <si>
    <t>CANULA GUEDEL (OROFARINGEA),MATERIAL: PVC FLEXIVEL, TAMANHO: Nº 1 - Cânula orofaríngea de Guedel nº 1</t>
  </si>
  <si>
    <t>KIT NEBULIZACAO,MATERIAL: CLORETO POLIVINILA, COMPOSICAO: MASCARA, CABECOTE, ANTEPARO, RECIPIENTE SOLUCAO POLICARBONATO, EXTENSAO E CONECTOR, TAMANHO: INFANTIL, CARACTERISTICAS ADICIONAIS: EMBALAGEM INDIVIDUAL, FORMA FORNECIMENTO: UNIDADE - Micronebulizador tamanho infantil</t>
  </si>
  <si>
    <t>KIT NEBULIZACAO,MATERIAL: PVC, COMPOSICAO: MASCARA, CABECOTE, ANTEPARO, RECIPIENTE SOLUCAO POLICARBONATO, EXTENSAO E CONECTOR, TAMANHO: ADULTO, CARACTERISTICAS ADICIONAIS: EMBALAGEM INDIVIDUAL - Especificação Complementar: Kit completo para nebulização adulto</t>
  </si>
  <si>
    <t>MANDRIL ENTUBACAO ENDOTRAQUEAL,APLICACAO: ADULTO, BOTAO: N/D - Fio guia para intubação adulto 14 FR</t>
  </si>
  <si>
    <t>MANDRIL ENTUBACAO ENDOTRAQUEAL,APLICACAO: INFANTIL, BOTAO: N/D - Fio guia para intubação infantil- 10 FR</t>
  </si>
  <si>
    <t>MANDRIL ENTUBACAO ENDOTRAQUEAL,APLICACAO: NEONATAL, BOTAO: 6 FR, FORMA FORNECIMENTO: UNIDADE - Fio guia para intubação NEONATAL - 6 FR</t>
  </si>
  <si>
    <t>MASCARA HOSPITALAR,APLICACAO: MANTER PACIENTE OXIGENADO, TIPO: ALTA CONCENTRACAO O2, MATERIAL: VINIL FLEXIVEL, COR: TRANSPARENTE, FORMATO: N/D, RESERVATORIO: COM, VALVULA: 2 UNIDIRECIONAIS, TAMANHO: ADULTO, ACESSORIOS: TUBO EXTENSAO 2M - Máscara de alta concentração com reservatório tamanho adulto</t>
  </si>
  <si>
    <t>MASCARA HOSPITALAR,APLICACAO: MANTER PACIENTE OXIGENADO, TIPO: ALTA CONCENTRACAO O2, MATERIAL: VINIL FLEXIVEL, COR: TRANSPARENTE, FORMATO: N/D, RESERVATORIO: COM, VALVULA: 2 UNIDIRECIONAIS, TAMANHO: INFANTIL, ACESSORIOS: TUBO EXTENSAO 2M - Máscara de alta concentração com reservatório tamanho infantil</t>
  </si>
  <si>
    <t>UMIDIFICADOR,MATERIAL: PLASTICO, CAPACIDADE: 250 ML, TIPO GAS: OXIGENIO - Umidificador de oxigênio</t>
  </si>
  <si>
    <t>KIT INSTRUMENTAL CIRURGICO,APLICACAO: SUTURA, MATERIAL: USO UNICO/DESCARTAVEL, QUANTIDADE PECA: 7 PECAS, ACONDICIONAMENTO: EMBALAGEM DESCARTAVEL, COMPOSICAO: PINCA DENTE DE RATO; PORTA AGULHAS MAYO HEGAR, PINCA, LAMINA DE BISTURI, CAMPO CIRURGICO FENESTRADO, COMPRESSA GAZE ESTERIL, FIO MONONYLON 5-0, FORMA FORNECIMENTO: UNIDADE - Kit sutura</t>
  </si>
  <si>
    <t>PINCA MAGIL,MATERIAL: ACO INOX, COMPRIMENTO: 15 CM - Pinça Maguil tamanho infantil</t>
  </si>
  <si>
    <t>PINCA MAGIL,MATERIAL: ACO INOX, COMPRIMENTO: 20 CM, FORMA FORNECIMENTO: UNIDADE - Pinça Maguil tamanho adulto</t>
  </si>
  <si>
    <t xml:space="preserve">PINCA,APLICACAO: KELLY / CURVA, MATERIAL: ACO INOX, COMPRIMENTO: 14CM - Pinça Kelly Curva 14 cm </t>
  </si>
  <si>
    <t xml:space="preserve">PINCA,APLICACAO: RANKIN KELLY, MATERIAL: ACO INOX, COMPRIMENTO: 16 CM - Pinça Kelly Curva 16 cm </t>
  </si>
  <si>
    <t>CODIGO SIGA</t>
  </si>
  <si>
    <t>-</t>
  </si>
  <si>
    <t>TOTAL DE ITENS PARA ESTERILIZAÇÃO</t>
  </si>
  <si>
    <t>VALOR MENSAL</t>
  </si>
  <si>
    <t>ESTERILIZAÇÃO P/ MATERIAL</t>
  </si>
  <si>
    <t>ESTERILIZAÇÕES P/ MÊS</t>
  </si>
  <si>
    <t>VLR UNIT P/ ESTERILIZAÇÃO</t>
  </si>
  <si>
    <t>MÉTODO</t>
  </si>
  <si>
    <t>(A) SUBTOTAL MENSAL - ÓXIDO DE ETILENO</t>
  </si>
  <si>
    <t>(B) SUBTOTAL MENSAL - AUTOCLAVE</t>
  </si>
  <si>
    <t>TOTAL MENSAL (A+B)</t>
  </si>
  <si>
    <t>TOTAL ANUAL</t>
  </si>
  <si>
    <t>QUANT. MATERIAIS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</si>
</sst>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abSelected="1" workbookViewId="0">
      <selection activeCell="I37" sqref="I37"/>
    </sheetView>
  </sheetViews>
  <sheetFormatPr defaultRowHeight="11.25" x14ac:dyDescent="0.2"/>
  <cols>
    <col min="1" max="1" width="2.5703125" style="2" bestFit="1" customWidth="1"/>
    <col min="2" max="2" width="10.85546875" style="23" bestFit="1" customWidth="1"/>
    <col min="3" max="3" width="11.140625" style="23" hidden="1" customWidth="1"/>
    <col min="4" max="4" width="64.140625" style="23" customWidth="1"/>
    <col min="5" max="5" width="9.7109375" style="23" customWidth="1"/>
    <col min="6" max="6" width="10.140625" style="27" customWidth="1"/>
    <col min="7" max="7" width="14.7109375" style="23" customWidth="1"/>
    <col min="8" max="8" width="15.140625" style="2" customWidth="1"/>
    <col min="9" max="9" width="15.28515625" style="2" customWidth="1"/>
    <col min="10" max="10" width="11" style="2" customWidth="1"/>
    <col min="11" max="16384" width="9.140625" style="23"/>
  </cols>
  <sheetData>
    <row r="1" spans="1:10" s="2" customFormat="1" ht="21" x14ac:dyDescent="0.25">
      <c r="A1" s="15" t="s">
        <v>7</v>
      </c>
      <c r="B1" s="5" t="s">
        <v>44</v>
      </c>
      <c r="C1" s="5" t="s">
        <v>37</v>
      </c>
      <c r="D1" s="5" t="s">
        <v>9</v>
      </c>
      <c r="E1" s="5" t="s">
        <v>6</v>
      </c>
      <c r="F1" s="5" t="s">
        <v>49</v>
      </c>
      <c r="G1" s="14" t="s">
        <v>41</v>
      </c>
      <c r="H1" s="14" t="s">
        <v>42</v>
      </c>
      <c r="I1" s="14" t="s">
        <v>43</v>
      </c>
      <c r="J1" s="14" t="s">
        <v>40</v>
      </c>
    </row>
    <row r="2" spans="1:10" ht="56.25" x14ac:dyDescent="0.2">
      <c r="A2" s="8">
        <v>1</v>
      </c>
      <c r="B2" s="10" t="s">
        <v>13</v>
      </c>
      <c r="C2" s="10">
        <v>65150190015</v>
      </c>
      <c r="D2" s="7" t="s">
        <v>15</v>
      </c>
      <c r="E2" s="12" t="s">
        <v>1</v>
      </c>
      <c r="F2" s="8">
        <v>135</v>
      </c>
      <c r="G2" s="21">
        <v>4</v>
      </c>
      <c r="H2" s="9">
        <f>F2*G2</f>
        <v>540</v>
      </c>
      <c r="I2" s="22">
        <v>0</v>
      </c>
      <c r="J2" s="22">
        <f>I2*H2</f>
        <v>0</v>
      </c>
    </row>
    <row r="3" spans="1:10" ht="67.5" x14ac:dyDescent="0.2">
      <c r="A3" s="8">
        <v>2</v>
      </c>
      <c r="B3" s="10" t="s">
        <v>13</v>
      </c>
      <c r="C3" s="10">
        <v>65150190029</v>
      </c>
      <c r="D3" s="6" t="s">
        <v>16</v>
      </c>
      <c r="E3" s="12" t="s">
        <v>1</v>
      </c>
      <c r="F3" s="8">
        <v>255</v>
      </c>
      <c r="G3" s="21">
        <v>4</v>
      </c>
      <c r="H3" s="9">
        <f t="shared" ref="H3:H29" si="0">F3*G3</f>
        <v>1020</v>
      </c>
      <c r="I3" s="22">
        <v>0</v>
      </c>
      <c r="J3" s="22">
        <f t="shared" ref="J3:J29" si="1">I3*H3</f>
        <v>0</v>
      </c>
    </row>
    <row r="4" spans="1:10" ht="67.5" x14ac:dyDescent="0.2">
      <c r="A4" s="8">
        <v>3</v>
      </c>
      <c r="B4" s="10" t="s">
        <v>13</v>
      </c>
      <c r="C4" s="10">
        <v>65150190030</v>
      </c>
      <c r="D4" s="7" t="s">
        <v>17</v>
      </c>
      <c r="E4" s="12" t="s">
        <v>1</v>
      </c>
      <c r="F4" s="8">
        <v>135</v>
      </c>
      <c r="G4" s="21">
        <v>4</v>
      </c>
      <c r="H4" s="9">
        <f t="shared" si="0"/>
        <v>540</v>
      </c>
      <c r="I4" s="22">
        <v>0</v>
      </c>
      <c r="J4" s="22">
        <f t="shared" si="1"/>
        <v>0</v>
      </c>
    </row>
    <row r="5" spans="1:10" ht="22.5" x14ac:dyDescent="0.2">
      <c r="A5" s="8">
        <v>4</v>
      </c>
      <c r="B5" s="10" t="s">
        <v>13</v>
      </c>
      <c r="C5" s="10">
        <v>65150620010</v>
      </c>
      <c r="D5" s="7" t="s">
        <v>18</v>
      </c>
      <c r="E5" s="12" t="s">
        <v>1</v>
      </c>
      <c r="F5" s="8">
        <v>660</v>
      </c>
      <c r="G5" s="21">
        <v>4</v>
      </c>
      <c r="H5" s="9">
        <f t="shared" si="0"/>
        <v>2640</v>
      </c>
      <c r="I5" s="22">
        <v>0</v>
      </c>
      <c r="J5" s="22">
        <f t="shared" si="1"/>
        <v>0</v>
      </c>
    </row>
    <row r="6" spans="1:10" ht="22.5" x14ac:dyDescent="0.2">
      <c r="A6" s="8">
        <v>5</v>
      </c>
      <c r="B6" s="10" t="s">
        <v>13</v>
      </c>
      <c r="C6" s="10">
        <v>65150620014</v>
      </c>
      <c r="D6" s="7" t="s">
        <v>19</v>
      </c>
      <c r="E6" s="12" t="s">
        <v>1</v>
      </c>
      <c r="F6" s="8">
        <v>630</v>
      </c>
      <c r="G6" s="21">
        <v>4</v>
      </c>
      <c r="H6" s="9">
        <f t="shared" si="0"/>
        <v>2520</v>
      </c>
      <c r="I6" s="22">
        <v>0</v>
      </c>
      <c r="J6" s="22">
        <f t="shared" si="1"/>
        <v>0</v>
      </c>
    </row>
    <row r="7" spans="1:10" ht="22.5" x14ac:dyDescent="0.2">
      <c r="A7" s="8">
        <v>6</v>
      </c>
      <c r="B7" s="10" t="s">
        <v>13</v>
      </c>
      <c r="C7" s="10">
        <v>65150620017</v>
      </c>
      <c r="D7" s="7" t="s">
        <v>20</v>
      </c>
      <c r="E7" s="12" t="s">
        <v>1</v>
      </c>
      <c r="F7" s="8">
        <v>660</v>
      </c>
      <c r="G7" s="21">
        <v>4</v>
      </c>
      <c r="H7" s="9">
        <f t="shared" si="0"/>
        <v>2640</v>
      </c>
      <c r="I7" s="22">
        <v>0</v>
      </c>
      <c r="J7" s="22">
        <f t="shared" si="1"/>
        <v>0</v>
      </c>
    </row>
    <row r="8" spans="1:10" ht="22.5" x14ac:dyDescent="0.2">
      <c r="A8" s="8">
        <v>7</v>
      </c>
      <c r="B8" s="10" t="s">
        <v>13</v>
      </c>
      <c r="C8" s="10">
        <v>65150620019</v>
      </c>
      <c r="D8" s="7" t="s">
        <v>21</v>
      </c>
      <c r="E8" s="12" t="s">
        <v>1</v>
      </c>
      <c r="F8" s="8">
        <v>660</v>
      </c>
      <c r="G8" s="21">
        <v>4</v>
      </c>
      <c r="H8" s="9">
        <f t="shared" si="0"/>
        <v>2640</v>
      </c>
      <c r="I8" s="22">
        <v>0</v>
      </c>
      <c r="J8" s="22">
        <f t="shared" si="1"/>
        <v>0</v>
      </c>
    </row>
    <row r="9" spans="1:10" ht="22.5" x14ac:dyDescent="0.2">
      <c r="A9" s="8">
        <v>8</v>
      </c>
      <c r="B9" s="10" t="s">
        <v>13</v>
      </c>
      <c r="C9" s="10">
        <v>65150620018</v>
      </c>
      <c r="D9" s="7" t="s">
        <v>22</v>
      </c>
      <c r="E9" s="12" t="s">
        <v>1</v>
      </c>
      <c r="F9" s="8">
        <v>660</v>
      </c>
      <c r="G9" s="21">
        <v>4</v>
      </c>
      <c r="H9" s="9">
        <f t="shared" si="0"/>
        <v>2640</v>
      </c>
      <c r="I9" s="22">
        <v>0</v>
      </c>
      <c r="J9" s="22">
        <f t="shared" si="1"/>
        <v>0</v>
      </c>
    </row>
    <row r="10" spans="1:10" ht="22.5" x14ac:dyDescent="0.2">
      <c r="A10" s="8">
        <v>9</v>
      </c>
      <c r="B10" s="10" t="s">
        <v>13</v>
      </c>
      <c r="C10" s="10">
        <v>65150620021</v>
      </c>
      <c r="D10" s="7" t="s">
        <v>23</v>
      </c>
      <c r="E10" s="12" t="s">
        <v>1</v>
      </c>
      <c r="F10" s="8">
        <v>660</v>
      </c>
      <c r="G10" s="21">
        <v>4</v>
      </c>
      <c r="H10" s="9">
        <f t="shared" si="0"/>
        <v>2640</v>
      </c>
      <c r="I10" s="22">
        <v>0</v>
      </c>
      <c r="J10" s="22">
        <f t="shared" si="1"/>
        <v>0</v>
      </c>
    </row>
    <row r="11" spans="1:10" ht="22.5" x14ac:dyDescent="0.2">
      <c r="A11" s="8">
        <v>10</v>
      </c>
      <c r="B11" s="10" t="s">
        <v>13</v>
      </c>
      <c r="C11" s="10" t="s">
        <v>38</v>
      </c>
      <c r="D11" s="6" t="s">
        <v>2</v>
      </c>
      <c r="E11" s="10" t="s">
        <v>1</v>
      </c>
      <c r="F11" s="9">
        <v>48</v>
      </c>
      <c r="G11" s="21">
        <v>4</v>
      </c>
      <c r="H11" s="9">
        <f t="shared" si="0"/>
        <v>192</v>
      </c>
      <c r="I11" s="22">
        <v>0</v>
      </c>
      <c r="J11" s="22">
        <f t="shared" si="1"/>
        <v>0</v>
      </c>
    </row>
    <row r="12" spans="1:10" ht="22.5" x14ac:dyDescent="0.2">
      <c r="A12" s="8">
        <v>11</v>
      </c>
      <c r="B12" s="10" t="s">
        <v>13</v>
      </c>
      <c r="C12" s="10" t="s">
        <v>38</v>
      </c>
      <c r="D12" s="6" t="s">
        <v>4</v>
      </c>
      <c r="E12" s="10" t="s">
        <v>1</v>
      </c>
      <c r="F12" s="9">
        <v>48</v>
      </c>
      <c r="G12" s="21">
        <v>4</v>
      </c>
      <c r="H12" s="9">
        <f t="shared" si="0"/>
        <v>192</v>
      </c>
      <c r="I12" s="22">
        <v>0</v>
      </c>
      <c r="J12" s="22">
        <f t="shared" si="1"/>
        <v>0</v>
      </c>
    </row>
    <row r="13" spans="1:10" ht="22.5" x14ac:dyDescent="0.2">
      <c r="A13" s="8">
        <v>12</v>
      </c>
      <c r="B13" s="10" t="s">
        <v>13</v>
      </c>
      <c r="C13" s="10" t="s">
        <v>38</v>
      </c>
      <c r="D13" s="6" t="s">
        <v>3</v>
      </c>
      <c r="E13" s="10" t="s">
        <v>1</v>
      </c>
      <c r="F13" s="9">
        <v>48</v>
      </c>
      <c r="G13" s="21">
        <v>4</v>
      </c>
      <c r="H13" s="9">
        <f t="shared" si="0"/>
        <v>192</v>
      </c>
      <c r="I13" s="22">
        <v>0</v>
      </c>
      <c r="J13" s="22">
        <f t="shared" si="1"/>
        <v>0</v>
      </c>
    </row>
    <row r="14" spans="1:10" ht="56.25" x14ac:dyDescent="0.2">
      <c r="A14" s="8">
        <v>13</v>
      </c>
      <c r="B14" s="10" t="s">
        <v>13</v>
      </c>
      <c r="C14" s="10">
        <v>65155210004</v>
      </c>
      <c r="D14" s="7" t="s">
        <v>24</v>
      </c>
      <c r="E14" s="12" t="s">
        <v>1</v>
      </c>
      <c r="F14" s="8">
        <v>135</v>
      </c>
      <c r="G14" s="21">
        <v>4</v>
      </c>
      <c r="H14" s="9">
        <f t="shared" si="0"/>
        <v>540</v>
      </c>
      <c r="I14" s="22">
        <v>0</v>
      </c>
      <c r="J14" s="22">
        <f t="shared" si="1"/>
        <v>0</v>
      </c>
    </row>
    <row r="15" spans="1:10" ht="45" x14ac:dyDescent="0.2">
      <c r="A15" s="8">
        <v>14</v>
      </c>
      <c r="B15" s="10" t="s">
        <v>13</v>
      </c>
      <c r="C15" s="10">
        <v>65155210001</v>
      </c>
      <c r="D15" s="7" t="s">
        <v>25</v>
      </c>
      <c r="E15" s="12" t="s">
        <v>1</v>
      </c>
      <c r="F15" s="8">
        <v>270</v>
      </c>
      <c r="G15" s="21">
        <v>4</v>
      </c>
      <c r="H15" s="9">
        <f t="shared" si="0"/>
        <v>1080</v>
      </c>
      <c r="I15" s="22">
        <v>0</v>
      </c>
      <c r="J15" s="22">
        <f t="shared" si="1"/>
        <v>0</v>
      </c>
    </row>
    <row r="16" spans="1:10" ht="22.5" x14ac:dyDescent="0.2">
      <c r="A16" s="8">
        <v>15</v>
      </c>
      <c r="B16" s="10" t="s">
        <v>13</v>
      </c>
      <c r="C16" s="10">
        <v>65151540001</v>
      </c>
      <c r="D16" s="7" t="s">
        <v>26</v>
      </c>
      <c r="E16" s="12" t="s">
        <v>1</v>
      </c>
      <c r="F16" s="8">
        <v>150</v>
      </c>
      <c r="G16" s="21">
        <v>4</v>
      </c>
      <c r="H16" s="9">
        <f t="shared" si="0"/>
        <v>600</v>
      </c>
      <c r="I16" s="22">
        <v>0</v>
      </c>
      <c r="J16" s="22">
        <f t="shared" si="1"/>
        <v>0</v>
      </c>
    </row>
    <row r="17" spans="1:10" ht="22.5" x14ac:dyDescent="0.2">
      <c r="A17" s="8">
        <v>16</v>
      </c>
      <c r="B17" s="10" t="s">
        <v>13</v>
      </c>
      <c r="C17" s="10">
        <v>65151540003</v>
      </c>
      <c r="D17" s="7" t="s">
        <v>27</v>
      </c>
      <c r="E17" s="12" t="s">
        <v>1</v>
      </c>
      <c r="F17" s="8">
        <v>150</v>
      </c>
      <c r="G17" s="21">
        <v>4</v>
      </c>
      <c r="H17" s="9">
        <f t="shared" si="0"/>
        <v>600</v>
      </c>
      <c r="I17" s="22">
        <v>0</v>
      </c>
      <c r="J17" s="22">
        <f t="shared" si="1"/>
        <v>0</v>
      </c>
    </row>
    <row r="18" spans="1:10" ht="22.5" x14ac:dyDescent="0.2">
      <c r="A18" s="8">
        <v>17</v>
      </c>
      <c r="B18" s="10" t="s">
        <v>13</v>
      </c>
      <c r="C18" s="10">
        <v>65151540004</v>
      </c>
      <c r="D18" s="7" t="s">
        <v>28</v>
      </c>
      <c r="E18" s="12" t="s">
        <v>0</v>
      </c>
      <c r="F18" s="8">
        <v>150</v>
      </c>
      <c r="G18" s="21">
        <v>4</v>
      </c>
      <c r="H18" s="9">
        <f t="shared" si="0"/>
        <v>600</v>
      </c>
      <c r="I18" s="22">
        <v>0</v>
      </c>
      <c r="J18" s="22">
        <f t="shared" si="1"/>
        <v>0</v>
      </c>
    </row>
    <row r="19" spans="1:10" ht="56.25" x14ac:dyDescent="0.2">
      <c r="A19" s="8">
        <v>18</v>
      </c>
      <c r="B19" s="10" t="s">
        <v>13</v>
      </c>
      <c r="C19" s="13">
        <v>65153070001</v>
      </c>
      <c r="D19" s="11" t="s">
        <v>29</v>
      </c>
      <c r="E19" s="12" t="s">
        <v>1</v>
      </c>
      <c r="F19" s="8">
        <v>390</v>
      </c>
      <c r="G19" s="21">
        <v>4</v>
      </c>
      <c r="H19" s="9">
        <f t="shared" si="0"/>
        <v>1560</v>
      </c>
      <c r="I19" s="22">
        <v>0</v>
      </c>
      <c r="J19" s="22">
        <f t="shared" si="1"/>
        <v>0</v>
      </c>
    </row>
    <row r="20" spans="1:10" ht="56.25" x14ac:dyDescent="0.2">
      <c r="A20" s="8">
        <v>19</v>
      </c>
      <c r="B20" s="10" t="s">
        <v>13</v>
      </c>
      <c r="C20" s="10">
        <v>65153070002</v>
      </c>
      <c r="D20" s="7" t="s">
        <v>30</v>
      </c>
      <c r="E20" s="12" t="s">
        <v>1</v>
      </c>
      <c r="F20" s="8">
        <v>270</v>
      </c>
      <c r="G20" s="21">
        <v>4</v>
      </c>
      <c r="H20" s="9">
        <f t="shared" si="0"/>
        <v>1080</v>
      </c>
      <c r="I20" s="22">
        <v>0</v>
      </c>
      <c r="J20" s="22">
        <f t="shared" si="1"/>
        <v>0</v>
      </c>
    </row>
    <row r="21" spans="1:10" ht="22.5" x14ac:dyDescent="0.2">
      <c r="A21" s="8">
        <v>20</v>
      </c>
      <c r="B21" s="10" t="s">
        <v>13</v>
      </c>
      <c r="C21" s="10">
        <v>65172850001</v>
      </c>
      <c r="D21" s="7" t="s">
        <v>31</v>
      </c>
      <c r="E21" s="12" t="s">
        <v>1</v>
      </c>
      <c r="F21" s="8">
        <v>195</v>
      </c>
      <c r="G21" s="21">
        <v>4</v>
      </c>
      <c r="H21" s="9">
        <f t="shared" si="0"/>
        <v>780</v>
      </c>
      <c r="I21" s="22">
        <v>0</v>
      </c>
      <c r="J21" s="22">
        <f t="shared" si="1"/>
        <v>0</v>
      </c>
    </row>
    <row r="22" spans="1:10" x14ac:dyDescent="0.2">
      <c r="A22" s="30" t="s">
        <v>45</v>
      </c>
      <c r="B22" s="30"/>
      <c r="C22" s="30"/>
      <c r="D22" s="30"/>
      <c r="E22" s="30"/>
      <c r="F22" s="28">
        <f>SUM(F2:F21)</f>
        <v>6309</v>
      </c>
      <c r="G22" s="28" t="s">
        <v>38</v>
      </c>
      <c r="H22" s="28">
        <f>SUM(H2:H21)</f>
        <v>25236</v>
      </c>
      <c r="I22" s="29"/>
      <c r="J22" s="29">
        <f>SUM(J2:J21)</f>
        <v>0</v>
      </c>
    </row>
    <row r="23" spans="1:10" x14ac:dyDescent="0.2">
      <c r="A23" s="17"/>
      <c r="B23" s="18"/>
      <c r="C23" s="18"/>
      <c r="D23" s="19"/>
      <c r="E23" s="20"/>
      <c r="F23" s="17"/>
      <c r="G23" s="24"/>
      <c r="H23" s="25"/>
      <c r="I23" s="26"/>
      <c r="J23" s="26"/>
    </row>
    <row r="24" spans="1:10" ht="21" x14ac:dyDescent="0.2">
      <c r="A24" s="15" t="s">
        <v>7</v>
      </c>
      <c r="B24" s="5" t="s">
        <v>44</v>
      </c>
      <c r="C24" s="5" t="s">
        <v>37</v>
      </c>
      <c r="D24" s="5" t="s">
        <v>9</v>
      </c>
      <c r="E24" s="5" t="s">
        <v>6</v>
      </c>
      <c r="F24" s="5" t="s">
        <v>49</v>
      </c>
      <c r="G24" s="14" t="s">
        <v>41</v>
      </c>
      <c r="H24" s="14" t="s">
        <v>42</v>
      </c>
      <c r="I24" s="14" t="s">
        <v>43</v>
      </c>
      <c r="J24" s="14" t="s">
        <v>40</v>
      </c>
    </row>
    <row r="25" spans="1:10" ht="67.5" x14ac:dyDescent="0.2">
      <c r="A25" s="8">
        <v>21</v>
      </c>
      <c r="B25" s="10" t="s">
        <v>14</v>
      </c>
      <c r="C25" s="10">
        <v>65153080141</v>
      </c>
      <c r="D25" s="7" t="s">
        <v>32</v>
      </c>
      <c r="E25" s="12" t="s">
        <v>5</v>
      </c>
      <c r="F25" s="8">
        <v>225</v>
      </c>
      <c r="G25" s="21">
        <v>8</v>
      </c>
      <c r="H25" s="9">
        <f>F25*G25</f>
        <v>1800</v>
      </c>
      <c r="I25" s="22">
        <v>0</v>
      </c>
      <c r="J25" s="22">
        <f>I25*H25</f>
        <v>0</v>
      </c>
    </row>
    <row r="26" spans="1:10" ht="22.5" x14ac:dyDescent="0.2">
      <c r="A26" s="8">
        <v>22</v>
      </c>
      <c r="B26" s="10" t="s">
        <v>14</v>
      </c>
      <c r="C26" s="10">
        <v>65190120001</v>
      </c>
      <c r="D26" s="7" t="s">
        <v>33</v>
      </c>
      <c r="E26" s="12" t="s">
        <v>1</v>
      </c>
      <c r="F26" s="8">
        <v>15</v>
      </c>
      <c r="G26" s="21">
        <v>8</v>
      </c>
      <c r="H26" s="9">
        <f t="shared" si="0"/>
        <v>120</v>
      </c>
      <c r="I26" s="22">
        <v>0</v>
      </c>
      <c r="J26" s="22">
        <f t="shared" si="1"/>
        <v>0</v>
      </c>
    </row>
    <row r="27" spans="1:10" ht="22.5" x14ac:dyDescent="0.2">
      <c r="A27" s="8">
        <v>23</v>
      </c>
      <c r="B27" s="10" t="s">
        <v>14</v>
      </c>
      <c r="C27" s="10">
        <v>65190120005</v>
      </c>
      <c r="D27" s="7" t="s">
        <v>34</v>
      </c>
      <c r="E27" s="12" t="s">
        <v>1</v>
      </c>
      <c r="F27" s="8">
        <v>15</v>
      </c>
      <c r="G27" s="21">
        <v>8</v>
      </c>
      <c r="H27" s="9">
        <f t="shared" si="0"/>
        <v>120</v>
      </c>
      <c r="I27" s="22">
        <v>0</v>
      </c>
      <c r="J27" s="22">
        <f t="shared" si="1"/>
        <v>0</v>
      </c>
    </row>
    <row r="28" spans="1:10" ht="22.5" x14ac:dyDescent="0.2">
      <c r="A28" s="8">
        <v>24</v>
      </c>
      <c r="B28" s="10" t="s">
        <v>14</v>
      </c>
      <c r="C28" s="10">
        <v>65191760056</v>
      </c>
      <c r="D28" s="7" t="s">
        <v>35</v>
      </c>
      <c r="E28" s="12" t="s">
        <v>1</v>
      </c>
      <c r="F28" s="8">
        <v>15</v>
      </c>
      <c r="G28" s="21">
        <v>8</v>
      </c>
      <c r="H28" s="9">
        <f t="shared" si="0"/>
        <v>120</v>
      </c>
      <c r="I28" s="22">
        <v>0</v>
      </c>
      <c r="J28" s="22">
        <f t="shared" si="1"/>
        <v>0</v>
      </c>
    </row>
    <row r="29" spans="1:10" ht="22.5" x14ac:dyDescent="0.2">
      <c r="A29" s="8">
        <v>25</v>
      </c>
      <c r="B29" s="10" t="s">
        <v>14</v>
      </c>
      <c r="C29" s="10">
        <v>65191760065</v>
      </c>
      <c r="D29" s="7" t="s">
        <v>36</v>
      </c>
      <c r="E29" s="12" t="s">
        <v>1</v>
      </c>
      <c r="F29" s="8">
        <v>15</v>
      </c>
      <c r="G29" s="21">
        <v>8</v>
      </c>
      <c r="H29" s="9">
        <f t="shared" si="0"/>
        <v>120</v>
      </c>
      <c r="I29" s="22">
        <v>0</v>
      </c>
      <c r="J29" s="22">
        <f t="shared" si="1"/>
        <v>0</v>
      </c>
    </row>
    <row r="30" spans="1:10" x14ac:dyDescent="0.2">
      <c r="A30" s="30" t="s">
        <v>46</v>
      </c>
      <c r="B30" s="30"/>
      <c r="C30" s="30"/>
      <c r="D30" s="30"/>
      <c r="E30" s="30"/>
      <c r="F30" s="28">
        <f>SUM(F25:F29)</f>
        <v>285</v>
      </c>
      <c r="G30" s="29"/>
      <c r="H30" s="28">
        <f>SUM(H25:H29)</f>
        <v>2280</v>
      </c>
      <c r="I30" s="29"/>
      <c r="J30" s="29">
        <f>SUM(J25:J29)</f>
        <v>0</v>
      </c>
    </row>
    <row r="32" spans="1:10" x14ac:dyDescent="0.2">
      <c r="A32" s="33" t="s">
        <v>47</v>
      </c>
      <c r="B32" s="33"/>
      <c r="C32" s="33"/>
      <c r="D32" s="33"/>
      <c r="E32" s="33"/>
      <c r="F32" s="31">
        <f>J22+J30</f>
        <v>0</v>
      </c>
      <c r="G32" s="31"/>
      <c r="H32" s="31"/>
      <c r="I32" s="31"/>
      <c r="J32" s="31"/>
    </row>
    <row r="33" spans="1:10" x14ac:dyDescent="0.2">
      <c r="A33" s="30" t="s">
        <v>48</v>
      </c>
      <c r="B33" s="30"/>
      <c r="C33" s="30"/>
      <c r="D33" s="30"/>
      <c r="E33" s="30"/>
      <c r="F33" s="32">
        <f>F32*12</f>
        <v>0</v>
      </c>
      <c r="G33" s="32"/>
      <c r="H33" s="32"/>
      <c r="I33" s="32"/>
      <c r="J33" s="32"/>
    </row>
    <row r="37" spans="1:10" x14ac:dyDescent="0.2">
      <c r="H37" s="2">
        <f>H30+H22</f>
        <v>27516</v>
      </c>
    </row>
    <row r="38" spans="1:10" x14ac:dyDescent="0.2">
      <c r="H38" s="2">
        <f>H37*12</f>
        <v>330192</v>
      </c>
    </row>
  </sheetData>
  <mergeCells count="6">
    <mergeCell ref="A22:E22"/>
    <mergeCell ref="F32:J32"/>
    <mergeCell ref="F33:J33"/>
    <mergeCell ref="A32:E32"/>
    <mergeCell ref="A33:E33"/>
    <mergeCell ref="A30:E30"/>
  </mergeCells>
  <pageMargins left="0.511811024" right="0.511811024" top="0.78740157499999996" bottom="0.78740157499999996" header="0.31496062000000002" footer="0.31496062000000002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19" workbookViewId="0">
      <selection activeCell="I22" sqref="I22:I26"/>
    </sheetView>
  </sheetViews>
  <sheetFormatPr defaultRowHeight="15" x14ac:dyDescent="0.25"/>
  <cols>
    <col min="1" max="1" width="2.7109375" style="1" bestFit="1" customWidth="1"/>
    <col min="2" max="2" width="14.28515625" style="3" customWidth="1"/>
    <col min="3" max="3" width="10.42578125" style="1" bestFit="1" customWidth="1"/>
    <col min="4" max="4" width="46.7109375" customWidth="1"/>
    <col min="5" max="5" width="9.42578125" style="1" customWidth="1"/>
    <col min="6" max="7" width="4.28515625" style="1" bestFit="1" customWidth="1"/>
    <col min="8" max="8" width="6.140625" style="1" bestFit="1" customWidth="1"/>
    <col min="9" max="9" width="14.140625" style="1" bestFit="1" customWidth="1"/>
  </cols>
  <sheetData>
    <row r="1" spans="1:9" s="16" customFormat="1" ht="31.5" x14ac:dyDescent="0.25">
      <c r="A1" s="15" t="s">
        <v>7</v>
      </c>
      <c r="B1" s="5" t="s">
        <v>8</v>
      </c>
      <c r="C1" s="5" t="s">
        <v>37</v>
      </c>
      <c r="D1" s="4" t="s">
        <v>9</v>
      </c>
      <c r="E1" s="5" t="s">
        <v>6</v>
      </c>
      <c r="F1" s="5" t="s">
        <v>10</v>
      </c>
      <c r="G1" s="5" t="s">
        <v>11</v>
      </c>
      <c r="H1" s="5" t="s">
        <v>12</v>
      </c>
      <c r="I1" s="5" t="s">
        <v>39</v>
      </c>
    </row>
    <row r="2" spans="1:9" ht="78.75" x14ac:dyDescent="0.25">
      <c r="A2" s="8">
        <v>1</v>
      </c>
      <c r="B2" s="10" t="s">
        <v>13</v>
      </c>
      <c r="C2" s="10">
        <v>65150190015</v>
      </c>
      <c r="D2" s="7" t="s">
        <v>15</v>
      </c>
      <c r="E2" s="12" t="s">
        <v>1</v>
      </c>
      <c r="F2" s="12">
        <v>90</v>
      </c>
      <c r="G2" s="12">
        <v>30</v>
      </c>
      <c r="H2" s="8">
        <v>15</v>
      </c>
      <c r="I2" s="8">
        <v>135</v>
      </c>
    </row>
    <row r="3" spans="1:9" ht="90" x14ac:dyDescent="0.25">
      <c r="A3" s="8">
        <v>2</v>
      </c>
      <c r="B3" s="10" t="s">
        <v>13</v>
      </c>
      <c r="C3" s="10">
        <v>65150190029</v>
      </c>
      <c r="D3" s="6" t="s">
        <v>16</v>
      </c>
      <c r="E3" s="12" t="s">
        <v>1</v>
      </c>
      <c r="F3" s="12">
        <v>180</v>
      </c>
      <c r="G3" s="12">
        <v>45</v>
      </c>
      <c r="H3" s="8">
        <v>30</v>
      </c>
      <c r="I3" s="8">
        <v>255</v>
      </c>
    </row>
    <row r="4" spans="1:9" ht="90" x14ac:dyDescent="0.25">
      <c r="A4" s="8">
        <v>3</v>
      </c>
      <c r="B4" s="10" t="s">
        <v>13</v>
      </c>
      <c r="C4" s="10">
        <v>65150190030</v>
      </c>
      <c r="D4" s="7" t="s">
        <v>17</v>
      </c>
      <c r="E4" s="12" t="s">
        <v>1</v>
      </c>
      <c r="F4" s="12">
        <v>90</v>
      </c>
      <c r="G4" s="12">
        <v>30</v>
      </c>
      <c r="H4" s="8">
        <v>15</v>
      </c>
      <c r="I4" s="8">
        <v>135</v>
      </c>
    </row>
    <row r="5" spans="1:9" ht="33.75" x14ac:dyDescent="0.25">
      <c r="A5" s="8">
        <v>4</v>
      </c>
      <c r="B5" s="10" t="s">
        <v>13</v>
      </c>
      <c r="C5" s="10">
        <v>65150620010</v>
      </c>
      <c r="D5" s="7" t="s">
        <v>18</v>
      </c>
      <c r="E5" s="12" t="s">
        <v>1</v>
      </c>
      <c r="F5" s="12">
        <v>450</v>
      </c>
      <c r="G5" s="12">
        <v>180</v>
      </c>
      <c r="H5" s="8">
        <v>30</v>
      </c>
      <c r="I5" s="8">
        <v>660</v>
      </c>
    </row>
    <row r="6" spans="1:9" ht="33.75" x14ac:dyDescent="0.25">
      <c r="A6" s="8">
        <v>5</v>
      </c>
      <c r="B6" s="10" t="s">
        <v>13</v>
      </c>
      <c r="C6" s="10">
        <v>65150620014</v>
      </c>
      <c r="D6" s="7" t="s">
        <v>19</v>
      </c>
      <c r="E6" s="12" t="s">
        <v>1</v>
      </c>
      <c r="F6" s="12">
        <v>450</v>
      </c>
      <c r="G6" s="12">
        <v>180</v>
      </c>
      <c r="H6" s="8">
        <v>0</v>
      </c>
      <c r="I6" s="8">
        <v>630</v>
      </c>
    </row>
    <row r="7" spans="1:9" ht="33.75" x14ac:dyDescent="0.25">
      <c r="A7" s="8">
        <v>6</v>
      </c>
      <c r="B7" s="10" t="s">
        <v>13</v>
      </c>
      <c r="C7" s="10">
        <v>65150620017</v>
      </c>
      <c r="D7" s="7" t="s">
        <v>20</v>
      </c>
      <c r="E7" s="12" t="s">
        <v>1</v>
      </c>
      <c r="F7" s="12">
        <v>450</v>
      </c>
      <c r="G7" s="12">
        <v>180</v>
      </c>
      <c r="H7" s="8">
        <v>30</v>
      </c>
      <c r="I7" s="8">
        <v>660</v>
      </c>
    </row>
    <row r="8" spans="1:9" ht="33.75" x14ac:dyDescent="0.25">
      <c r="A8" s="8">
        <v>7</v>
      </c>
      <c r="B8" s="10" t="s">
        <v>13</v>
      </c>
      <c r="C8" s="10">
        <v>65150620019</v>
      </c>
      <c r="D8" s="7" t="s">
        <v>21</v>
      </c>
      <c r="E8" s="12" t="s">
        <v>1</v>
      </c>
      <c r="F8" s="12">
        <v>450</v>
      </c>
      <c r="G8" s="12">
        <v>180</v>
      </c>
      <c r="H8" s="8">
        <v>30</v>
      </c>
      <c r="I8" s="8">
        <v>660</v>
      </c>
    </row>
    <row r="9" spans="1:9" ht="33.75" x14ac:dyDescent="0.25">
      <c r="A9" s="8">
        <v>8</v>
      </c>
      <c r="B9" s="10" t="s">
        <v>13</v>
      </c>
      <c r="C9" s="10">
        <v>65150620018</v>
      </c>
      <c r="D9" s="7" t="s">
        <v>22</v>
      </c>
      <c r="E9" s="12" t="s">
        <v>1</v>
      </c>
      <c r="F9" s="12">
        <v>450</v>
      </c>
      <c r="G9" s="12">
        <v>180</v>
      </c>
      <c r="H9" s="8">
        <v>30</v>
      </c>
      <c r="I9" s="8">
        <v>660</v>
      </c>
    </row>
    <row r="10" spans="1:9" ht="22.5" x14ac:dyDescent="0.25">
      <c r="A10" s="8">
        <v>9</v>
      </c>
      <c r="B10" s="10" t="s">
        <v>13</v>
      </c>
      <c r="C10" s="10">
        <v>65150620021</v>
      </c>
      <c r="D10" s="7" t="s">
        <v>23</v>
      </c>
      <c r="E10" s="12" t="s">
        <v>1</v>
      </c>
      <c r="F10" s="12">
        <v>450</v>
      </c>
      <c r="G10" s="12">
        <v>180</v>
      </c>
      <c r="H10" s="8">
        <v>30</v>
      </c>
      <c r="I10" s="8">
        <v>660</v>
      </c>
    </row>
    <row r="11" spans="1:9" ht="22.5" x14ac:dyDescent="0.25">
      <c r="A11" s="8">
        <v>10</v>
      </c>
      <c r="B11" s="10" t="s">
        <v>13</v>
      </c>
      <c r="C11" s="10" t="s">
        <v>38</v>
      </c>
      <c r="D11" s="6" t="s">
        <v>2</v>
      </c>
      <c r="E11" s="10" t="s">
        <v>1</v>
      </c>
      <c r="F11" s="10">
        <v>3</v>
      </c>
      <c r="G11" s="10">
        <v>45</v>
      </c>
      <c r="H11" s="9">
        <v>0</v>
      </c>
      <c r="I11" s="9">
        <v>48</v>
      </c>
    </row>
    <row r="12" spans="1:9" ht="22.5" x14ac:dyDescent="0.25">
      <c r="A12" s="8">
        <v>11</v>
      </c>
      <c r="B12" s="10" t="s">
        <v>13</v>
      </c>
      <c r="C12" s="10" t="s">
        <v>38</v>
      </c>
      <c r="D12" s="6" t="s">
        <v>4</v>
      </c>
      <c r="E12" s="10" t="s">
        <v>1</v>
      </c>
      <c r="F12" s="10">
        <v>3</v>
      </c>
      <c r="G12" s="10">
        <v>45</v>
      </c>
      <c r="H12" s="9">
        <v>0</v>
      </c>
      <c r="I12" s="9">
        <v>48</v>
      </c>
    </row>
    <row r="13" spans="1:9" ht="22.5" x14ac:dyDescent="0.25">
      <c r="A13" s="8">
        <v>12</v>
      </c>
      <c r="B13" s="10" t="s">
        <v>13</v>
      </c>
      <c r="C13" s="10" t="s">
        <v>38</v>
      </c>
      <c r="D13" s="6" t="s">
        <v>3</v>
      </c>
      <c r="E13" s="10" t="s">
        <v>1</v>
      </c>
      <c r="F13" s="10">
        <v>3</v>
      </c>
      <c r="G13" s="10">
        <v>45</v>
      </c>
      <c r="H13" s="9">
        <v>0</v>
      </c>
      <c r="I13" s="9">
        <v>48</v>
      </c>
    </row>
    <row r="14" spans="1:9" ht="78.75" x14ac:dyDescent="0.25">
      <c r="A14" s="8">
        <v>13</v>
      </c>
      <c r="B14" s="10" t="s">
        <v>13</v>
      </c>
      <c r="C14" s="10">
        <v>65155210004</v>
      </c>
      <c r="D14" s="7" t="s">
        <v>24</v>
      </c>
      <c r="E14" s="12" t="s">
        <v>1</v>
      </c>
      <c r="F14" s="12">
        <v>90</v>
      </c>
      <c r="G14" s="12">
        <v>30</v>
      </c>
      <c r="H14" s="8">
        <v>15</v>
      </c>
      <c r="I14" s="8">
        <v>135</v>
      </c>
    </row>
    <row r="15" spans="1:9" ht="67.5" x14ac:dyDescent="0.25">
      <c r="A15" s="8">
        <v>14</v>
      </c>
      <c r="B15" s="10" t="s">
        <v>13</v>
      </c>
      <c r="C15" s="10">
        <v>65155210001</v>
      </c>
      <c r="D15" s="7" t="s">
        <v>25</v>
      </c>
      <c r="E15" s="12" t="s">
        <v>1</v>
      </c>
      <c r="F15" s="12">
        <v>180</v>
      </c>
      <c r="G15" s="12">
        <v>60</v>
      </c>
      <c r="H15" s="8">
        <v>30</v>
      </c>
      <c r="I15" s="8">
        <v>270</v>
      </c>
    </row>
    <row r="16" spans="1:9" ht="22.5" x14ac:dyDescent="0.25">
      <c r="A16" s="8">
        <v>15</v>
      </c>
      <c r="B16" s="10" t="s">
        <v>13</v>
      </c>
      <c r="C16" s="10">
        <v>65151540001</v>
      </c>
      <c r="D16" s="7" t="s">
        <v>26</v>
      </c>
      <c r="E16" s="12" t="s">
        <v>1</v>
      </c>
      <c r="F16" s="12">
        <v>0</v>
      </c>
      <c r="G16" s="12">
        <v>150</v>
      </c>
      <c r="H16" s="8">
        <v>0</v>
      </c>
      <c r="I16" s="8">
        <v>150</v>
      </c>
    </row>
    <row r="17" spans="1:9" ht="22.5" x14ac:dyDescent="0.25">
      <c r="A17" s="8">
        <v>16</v>
      </c>
      <c r="B17" s="10" t="s">
        <v>13</v>
      </c>
      <c r="C17" s="10">
        <v>65151540003</v>
      </c>
      <c r="D17" s="7" t="s">
        <v>27</v>
      </c>
      <c r="E17" s="12" t="s">
        <v>1</v>
      </c>
      <c r="F17" s="12">
        <v>0</v>
      </c>
      <c r="G17" s="12">
        <v>150</v>
      </c>
      <c r="H17" s="8">
        <v>0</v>
      </c>
      <c r="I17" s="8">
        <v>150</v>
      </c>
    </row>
    <row r="18" spans="1:9" ht="33.75" x14ac:dyDescent="0.25">
      <c r="A18" s="8">
        <v>17</v>
      </c>
      <c r="B18" s="10" t="s">
        <v>13</v>
      </c>
      <c r="C18" s="10">
        <v>65151540004</v>
      </c>
      <c r="D18" s="7" t="s">
        <v>28</v>
      </c>
      <c r="E18" s="12" t="s">
        <v>0</v>
      </c>
      <c r="F18" s="12">
        <v>0</v>
      </c>
      <c r="G18" s="12">
        <v>150</v>
      </c>
      <c r="H18" s="8">
        <v>0</v>
      </c>
      <c r="I18" s="8">
        <v>150</v>
      </c>
    </row>
    <row r="19" spans="1:9" ht="78.75" x14ac:dyDescent="0.25">
      <c r="A19" s="8">
        <v>18</v>
      </c>
      <c r="B19" s="10" t="s">
        <v>13</v>
      </c>
      <c r="C19" s="13">
        <v>65153070001</v>
      </c>
      <c r="D19" s="11" t="s">
        <v>29</v>
      </c>
      <c r="E19" s="12" t="s">
        <v>1</v>
      </c>
      <c r="F19" s="12">
        <v>270</v>
      </c>
      <c r="G19" s="12">
        <v>90</v>
      </c>
      <c r="H19" s="8">
        <v>30</v>
      </c>
      <c r="I19" s="8">
        <v>390</v>
      </c>
    </row>
    <row r="20" spans="1:9" ht="78.75" x14ac:dyDescent="0.25">
      <c r="A20" s="8">
        <v>19</v>
      </c>
      <c r="B20" s="10" t="s">
        <v>13</v>
      </c>
      <c r="C20" s="10">
        <v>65153070002</v>
      </c>
      <c r="D20" s="7" t="s">
        <v>30</v>
      </c>
      <c r="E20" s="12" t="s">
        <v>1</v>
      </c>
      <c r="F20" s="12">
        <v>180</v>
      </c>
      <c r="G20" s="12">
        <v>60</v>
      </c>
      <c r="H20" s="8">
        <v>30</v>
      </c>
      <c r="I20" s="8">
        <v>270</v>
      </c>
    </row>
    <row r="21" spans="1:9" ht="22.5" x14ac:dyDescent="0.25">
      <c r="A21" s="8">
        <v>20</v>
      </c>
      <c r="B21" s="10" t="s">
        <v>13</v>
      </c>
      <c r="C21" s="10">
        <v>65172850001</v>
      </c>
      <c r="D21" s="7" t="s">
        <v>31</v>
      </c>
      <c r="E21" s="12" t="s">
        <v>1</v>
      </c>
      <c r="F21" s="12">
        <v>135</v>
      </c>
      <c r="G21" s="12">
        <v>45</v>
      </c>
      <c r="H21" s="8">
        <v>15</v>
      </c>
      <c r="I21" s="8">
        <v>195</v>
      </c>
    </row>
    <row r="22" spans="1:9" ht="90" x14ac:dyDescent="0.25">
      <c r="A22" s="8">
        <v>21</v>
      </c>
      <c r="B22" s="10" t="s">
        <v>14</v>
      </c>
      <c r="C22" s="10">
        <v>65153080141</v>
      </c>
      <c r="D22" s="7" t="s">
        <v>32</v>
      </c>
      <c r="E22" s="12" t="s">
        <v>5</v>
      </c>
      <c r="F22" s="12">
        <v>0</v>
      </c>
      <c r="G22" s="12">
        <v>225</v>
      </c>
      <c r="H22" s="8">
        <v>0</v>
      </c>
      <c r="I22" s="8">
        <v>225</v>
      </c>
    </row>
    <row r="23" spans="1:9" ht="22.5" x14ac:dyDescent="0.25">
      <c r="A23" s="8">
        <v>22</v>
      </c>
      <c r="B23" s="10" t="s">
        <v>14</v>
      </c>
      <c r="C23" s="10">
        <v>65190120001</v>
      </c>
      <c r="D23" s="7" t="s">
        <v>33</v>
      </c>
      <c r="E23" s="12" t="s">
        <v>1</v>
      </c>
      <c r="F23" s="12">
        <v>0</v>
      </c>
      <c r="G23" s="12">
        <v>15</v>
      </c>
      <c r="H23" s="8">
        <v>0</v>
      </c>
      <c r="I23" s="8">
        <v>15</v>
      </c>
    </row>
    <row r="24" spans="1:9" ht="33.75" x14ac:dyDescent="0.25">
      <c r="A24" s="8">
        <v>23</v>
      </c>
      <c r="B24" s="10" t="s">
        <v>14</v>
      </c>
      <c r="C24" s="10">
        <v>65190120005</v>
      </c>
      <c r="D24" s="7" t="s">
        <v>34</v>
      </c>
      <c r="E24" s="12" t="s">
        <v>1</v>
      </c>
      <c r="F24" s="12">
        <v>0</v>
      </c>
      <c r="G24" s="12">
        <v>15</v>
      </c>
      <c r="H24" s="8">
        <v>0</v>
      </c>
      <c r="I24" s="8">
        <v>15</v>
      </c>
    </row>
    <row r="25" spans="1:9" ht="22.5" x14ac:dyDescent="0.25">
      <c r="A25" s="8">
        <v>24</v>
      </c>
      <c r="B25" s="10" t="s">
        <v>14</v>
      </c>
      <c r="C25" s="10">
        <v>65191760056</v>
      </c>
      <c r="D25" s="7" t="s">
        <v>35</v>
      </c>
      <c r="E25" s="12" t="s">
        <v>1</v>
      </c>
      <c r="F25" s="12">
        <v>0</v>
      </c>
      <c r="G25" s="12">
        <v>15</v>
      </c>
      <c r="H25" s="8">
        <v>0</v>
      </c>
      <c r="I25" s="8">
        <v>15</v>
      </c>
    </row>
    <row r="26" spans="1:9" ht="22.5" x14ac:dyDescent="0.25">
      <c r="A26" s="8">
        <v>25</v>
      </c>
      <c r="B26" s="10" t="s">
        <v>14</v>
      </c>
      <c r="C26" s="10">
        <v>65191760065</v>
      </c>
      <c r="D26" s="7" t="s">
        <v>36</v>
      </c>
      <c r="E26" s="12" t="s">
        <v>1</v>
      </c>
      <c r="F26" s="12">
        <v>0</v>
      </c>
      <c r="G26" s="12">
        <v>15</v>
      </c>
      <c r="H26" s="8">
        <v>0</v>
      </c>
      <c r="I26" s="8">
        <v>15</v>
      </c>
    </row>
  </sheetData>
  <autoFilter ref="A1:I26"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 de custos</vt:lpstr>
      <vt:lpstr>Relação de materias por método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Loureiro Hildebrandt</dc:creator>
  <cp:lastModifiedBy>Marcos Yuri Ferreira de Lima</cp:lastModifiedBy>
  <cp:lastPrinted>2020-11-30T14:40:31Z</cp:lastPrinted>
  <dcterms:created xsi:type="dcterms:W3CDTF">2020-09-09T16:00:47Z</dcterms:created>
  <dcterms:modified xsi:type="dcterms:W3CDTF">2020-11-30T14:40:35Z</dcterms:modified>
</cp:coreProperties>
</file>