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a.pinna\Desktop\"/>
    </mc:Choice>
  </mc:AlternateContent>
  <bookViews>
    <workbookView xWindow="0" yWindow="0" windowWidth="2010" windowHeight="0" tabRatio="606"/>
  </bookViews>
  <sheets>
    <sheet name="IECAC" sheetId="17" r:id="rId1"/>
    <sheet name="IECAC ANALITICO" sheetId="18" r:id="rId2"/>
  </sheets>
  <definedNames>
    <definedName name="_xlnm.Print_Area" localSheetId="0">IECAC!$A$1:$M$40</definedName>
    <definedName name="_xlnm.Print_Area" localSheetId="1">'IECAC ANALITICO'!$A$1:$I$127</definedName>
  </definedNames>
  <calcPr calcId="152511"/>
  <customWorkbookViews>
    <customWorkbookView name="PFV - Modo de exibição pessoal" guid="{81868088-AE26-474C-A62E-54D3A2D28252}" mergeInterval="0" personalView="1" maximized="1" xWindow="1" yWindow="1" windowWidth="1920" windowHeight="850" activeSheetId="2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18" l="1"/>
  <c r="F112" i="18"/>
  <c r="H119" i="18" l="1"/>
  <c r="H27" i="18" l="1"/>
  <c r="L19" i="17" l="1"/>
  <c r="H34" i="18"/>
  <c r="H20" i="18"/>
  <c r="H63" i="18" l="1"/>
  <c r="H66" i="18"/>
  <c r="H81" i="18"/>
  <c r="H114" i="18"/>
  <c r="H74" i="18" l="1"/>
  <c r="H59" i="18"/>
  <c r="L23" i="17"/>
  <c r="L35" i="17"/>
  <c r="L31" i="17"/>
  <c r="L27" i="17"/>
  <c r="L17" i="17"/>
  <c r="L21" i="17"/>
  <c r="L25" i="17"/>
  <c r="H121" i="18" l="1"/>
  <c r="H122" i="18" s="1"/>
  <c r="H123" i="18" s="1"/>
  <c r="L37" i="17"/>
  <c r="L33" i="17"/>
  <c r="L29" i="17"/>
  <c r="L39" i="17" l="1"/>
</calcChain>
</file>

<file path=xl/sharedStrings.xml><?xml version="1.0" encoding="utf-8"?>
<sst xmlns="http://schemas.openxmlformats.org/spreadsheetml/2006/main" count="471" uniqueCount="340">
  <si>
    <t>M</t>
  </si>
  <si>
    <t>UN</t>
  </si>
  <si>
    <t>m²</t>
  </si>
  <si>
    <t>GROUT PRÉ-FABRICADO, TIPO GROUT RÁPIDO. MARCA DE REFERÊNCIA: QUARTZOLIT</t>
  </si>
  <si>
    <t>unid.</t>
  </si>
  <si>
    <t>05.001.0073-0</t>
  </si>
  <si>
    <t>m</t>
  </si>
  <si>
    <t>mês</t>
  </si>
  <si>
    <t>05.105.0132-0</t>
  </si>
  <si>
    <t>05.105.0128-0</t>
  </si>
  <si>
    <t>MAO-DE-OBRA DE ENGENHEIRO CIVIL SUPERVISOR DE OBRAS, INCLUSIVE ENCARGOS SOCIAIS</t>
  </si>
  <si>
    <t>MAO-DE-OBRA DE ENGENHEIRO ELETRICISTA SENIOR, INCLUSIVE ENCARGOS SOCIAIS</t>
  </si>
  <si>
    <t>MAO-DE-OBRA DE MESTRE DE OBRA "A", INCLUSIVE ENCARGOS SOCIAIS</t>
  </si>
  <si>
    <t>REMOÇÃO DE PISO VINÍLICO</t>
  </si>
  <si>
    <t>17.018.0265-0</t>
  </si>
  <si>
    <t>05.105.0131-0</t>
  </si>
  <si>
    <t>FORNECIMENTO E APLICAÇÃO MANUAL DE PINTURA COM TINTA ACRÍLICA ACETINADA, PARA USO HOSPITALAR, ACABAMENTO SEMIBRILHO EM PAREDES, NO MÍNIMO DUAS DEMÃOS, TINTA VERDE ECO, MARCA DE REFERÊNCIA: SHERWIN WILLIAMS</t>
  </si>
  <si>
    <t>05.001.0023-0</t>
  </si>
  <si>
    <t>DEMOLICAO MANUAL DE ALVENARIA DE TIJOLOS FURADOS,INCLUSIVE E MPILHAMENTO LATERAL DENTRO DO CANTEIRO DE SERVICO</t>
  </si>
  <si>
    <t>M3</t>
  </si>
  <si>
    <t>05.105.0013-0</t>
  </si>
  <si>
    <t>H</t>
  </si>
  <si>
    <t>05.001.0134-0</t>
  </si>
  <si>
    <t>ARRANCAMENTO DE PORTAS,JANELAS E CAIXILHOS DE AR CONDICIONAD O OU OUTROS</t>
  </si>
  <si>
    <t>05.001.0144-0</t>
  </si>
  <si>
    <t>ARRANCAMENTO DE APARELHOS DE ILUMINACAO, INCLUSIVE LAMPADAS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</si>
  <si>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</si>
  <si>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</si>
  <si>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05.001.0616-0</t>
  </si>
  <si>
    <t>FURACAO DE CONCRETO,A PONTEIRO,TENDO O FURO 10X10X15CM</t>
  </si>
  <si>
    <t>11.015.0019-0</t>
  </si>
  <si>
    <t>13.390.0039-0</t>
  </si>
  <si>
    <t>PISO VINILICO EM MANTAS,COM 2M DE LARGURA X 23M DE COMPRIMEN TO,HOMOGENEO,COM 2MM DE ESPESSURA,PARA ALTO TRAFEGO,CONDUTIV O,COMPOSTO DE PARTICULAS DE CARBONO,PARA USO EM SALAS DE CIR URGIA OU EM AREAS ONDE O CONTROLE DA CONDUTIVIDADE ELETRICA E NECES</t>
  </si>
  <si>
    <t>13.390.0058-0</t>
  </si>
  <si>
    <t>RODAPE DE PVC TIPO HOSPITALAR,PLANO OU CURVO,COM 7,5CM DE AL TURA,PARA PISOS VINILICOS.FORNECIMENTO E COLOCACAO</t>
  </si>
  <si>
    <t>13.330.0018-0</t>
  </si>
  <si>
    <t>ASSENTAMENTO DE PISO VINILICO,EXCLUSIVE ESTE,COMPREENDENDO REGULARIZACAO COM ARGAMASSA DE CIMENTO E AREIA,NO TRACO 1:4, LIXAMENTO MECANICO COM ESMERIL E LIMPEZA COM JATO D'AGUA</t>
  </si>
  <si>
    <t>13.390.0070-0</t>
  </si>
  <si>
    <t>SUPORTE CURVO E PERFIL DE ARREMATE PARA PISO VINILICO.FORNEC IMENTO E COLOCACAO</t>
  </si>
  <si>
    <t>13.390.0075-0</t>
  </si>
  <si>
    <t>CORDAO DE SOLDA PARA FUSAO A QUENTE,EM JUNTAS DE PISOS VINIL ICOS FLEXIVEIS.FORNECIMENTO E ASSENTAMENTO</t>
  </si>
  <si>
    <t>13.196.0090-0</t>
  </si>
  <si>
    <t>FORRO ESTRUTURADO MONOLITICO C/PLACA GESSO ACARTONADO,TIPO R F(RESISTENTE A FOGO),APLICADO SIST.DRYWALL,LARG.1200MM,ESP.1 2,5MM,C/TRAT.JUNTAS P/UNIFORMIZACAO DA SUPERFICIE,SENDO APAR AFUSADA EM ESTRUT.DE ACO GALV.,SUSPENSA POR MEIO DE PENDURAI IS FIX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</si>
  <si>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</si>
  <si>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</si>
  <si>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</si>
  <si>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</si>
  <si>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05.058.0020-0</t>
  </si>
  <si>
    <t>LONA DE POLIETILENO(LONA TERREIRO)COM ESPESSURA DE 0,20MM PA RA IMPERMEABILIZACAO DE SOLO,MEDIDA PELA AREA COBERTA,INCLUS IVE PERDAS E TRANSPASSE</t>
  </si>
  <si>
    <t>15.015.0020-0</t>
  </si>
  <si>
    <t>INSTALACAO DE PONTO DE LUZ,EMBUTIDO NA LAJE,EQUIVALENTE A 2 VARAS DE ELETRODUTO DE PVC RIGIDO DE 3/4",12,00M DE FIO 2,5M M2,CAIXAS,CONEXOES,LUVAS,CURVA E INTERRUPTOR DE EMBUTIR COM PLACA FOSFORESCENTE,INCLUSIVE ABERTURA E FECHAMENTO DE RASGO EM ALVEN</t>
  </si>
  <si>
    <t>14.007.0055-0</t>
  </si>
  <si>
    <t>FERRAGENS PARA PORTAS DE MADEIRA,DE 1 FOLHA DE ABRIR,INTERNA S,DE SALAS E QUARTOS DE HOSPITAIS,CONSTANDO DE FORNECIMENTO S/COLOCACAO,DE:-MACANETA TIPO "ALAVANCA PARA BRACO", C/ACABA MENTO EM ALUMINIO DESTACAVEL;-FECHADURA EQUIPADA C/CILINDRO MESTRAVE</t>
  </si>
  <si>
    <t>PUXADOR TUBULAR,EM ZAMAK CROMADO.FORNECIMENTO</t>
  </si>
  <si>
    <t>14.007.0320-0</t>
  </si>
  <si>
    <t>MAO-DE-OBRA DE ELETRICISTA,INCLUSIVE ENCARGOS SOCIAIS ( PARA REMOÇÃO DE QUADRO ELÉTRICO, CABEAMENTO DE DADOS EXISTENTES, ELETROCALHAS, TOMADAS, INTERRUPTORES e IDENTIFICAÇÃO DO CABEAMENTO COM FITA AUTOADESIVA )</t>
  </si>
  <si>
    <t>GOVERNO DO ESTADO DO RIO DE JANEIRO</t>
  </si>
  <si>
    <t>SECRETARIA DE ESTADO DE SAÚDE</t>
  </si>
  <si>
    <t>FUNDAÇÃO SAÚDE</t>
  </si>
  <si>
    <t xml:space="preserve">Mês base: </t>
  </si>
  <si>
    <t>Municipio:</t>
  </si>
  <si>
    <t>Rio de Janeiro</t>
  </si>
  <si>
    <t>CATEGORIA</t>
  </si>
  <si>
    <t>DESCRIÇÃO DA CATEGORIA</t>
  </si>
  <si>
    <t>VALOR</t>
  </si>
  <si>
    <t>04</t>
  </si>
  <si>
    <t>05</t>
  </si>
  <si>
    <t>11</t>
  </si>
  <si>
    <t>17</t>
  </si>
  <si>
    <t>................ TOTAL TOTAL DOS SERVIÇOS .................</t>
  </si>
  <si>
    <t>01</t>
  </si>
  <si>
    <t>12</t>
  </si>
  <si>
    <t>14</t>
  </si>
  <si>
    <t>15</t>
  </si>
  <si>
    <t>18</t>
  </si>
  <si>
    <t>Endereço: R. Davi Campista, 326 - Humaitá, Rio de Janeiro - RJ, 22261-010</t>
  </si>
  <si>
    <t>Unidade: Instituto Estadual de Cardiologia Aloysio de Castro</t>
  </si>
  <si>
    <t>Justificativa para o não uso da EMOP</t>
  </si>
  <si>
    <t>TOTAL SEM BDI</t>
  </si>
  <si>
    <t>VALOR DO BDI 25 %</t>
  </si>
  <si>
    <t>.......... TOTAL DA CATEGORIA ACIMA ........</t>
  </si>
  <si>
    <t>18.2</t>
  </si>
  <si>
    <t>17.2</t>
  </si>
  <si>
    <t>17.1</t>
  </si>
  <si>
    <t>15.27</t>
  </si>
  <si>
    <t>15.26</t>
  </si>
  <si>
    <t>15.25</t>
  </si>
  <si>
    <t>15.24</t>
  </si>
  <si>
    <t>15.23</t>
  </si>
  <si>
    <t>15.22</t>
  </si>
  <si>
    <t>15.21</t>
  </si>
  <si>
    <t>15.20</t>
  </si>
  <si>
    <t>15.19</t>
  </si>
  <si>
    <t>15.18</t>
  </si>
  <si>
    <t>15.17</t>
  </si>
  <si>
    <t>15.16</t>
  </si>
  <si>
    <t>15.15</t>
  </si>
  <si>
    <t>15.14</t>
  </si>
  <si>
    <t>15.13</t>
  </si>
  <si>
    <t>15.12</t>
  </si>
  <si>
    <t>15.11</t>
  </si>
  <si>
    <t>15.10</t>
  </si>
  <si>
    <t>15.9</t>
  </si>
  <si>
    <t>15.3</t>
  </si>
  <si>
    <t>15.1</t>
  </si>
  <si>
    <t>14.5</t>
  </si>
  <si>
    <t>14.4</t>
  </si>
  <si>
    <t>14.2</t>
  </si>
  <si>
    <t>13.6</t>
  </si>
  <si>
    <t>13.5</t>
  </si>
  <si>
    <t>13.4</t>
  </si>
  <si>
    <t>13.3</t>
  </si>
  <si>
    <t>13.2</t>
  </si>
  <si>
    <t>12.1</t>
  </si>
  <si>
    <t>11.1</t>
  </si>
  <si>
    <t>5.18</t>
  </si>
  <si>
    <t>5.17</t>
  </si>
  <si>
    <t>5.16</t>
  </si>
  <si>
    <t>5.15</t>
  </si>
  <si>
    <t>5.14</t>
  </si>
  <si>
    <t>5.12</t>
  </si>
  <si>
    <t>5.10</t>
  </si>
  <si>
    <t>5.9</t>
  </si>
  <si>
    <t>5.8</t>
  </si>
  <si>
    <t>5.6</t>
  </si>
  <si>
    <t>5.5</t>
  </si>
  <si>
    <t>5.3</t>
  </si>
  <si>
    <t>5.1</t>
  </si>
  <si>
    <t>4.1</t>
  </si>
  <si>
    <t>1.1</t>
  </si>
  <si>
    <t>Obs:</t>
  </si>
  <si>
    <t xml:space="preserve">Valor Total           </t>
  </si>
  <si>
    <t>Valor    Unit.</t>
  </si>
  <si>
    <t>Quant.</t>
  </si>
  <si>
    <t>Un</t>
  </si>
  <si>
    <t>Descrição</t>
  </si>
  <si>
    <t>Código</t>
  </si>
  <si>
    <t>Item</t>
  </si>
  <si>
    <t>Data Base</t>
  </si>
  <si>
    <t xml:space="preserve">Data </t>
  </si>
  <si>
    <t>Unidade: IECAC -Instituto Estadual de Cardiologia Aloysio de Castro</t>
  </si>
  <si>
    <t>1. Não consta na Emop. Utilizados preços do Mercado</t>
  </si>
  <si>
    <t>1,00</t>
  </si>
  <si>
    <t>4,00</t>
  </si>
  <si>
    <t>10,00</t>
  </si>
  <si>
    <t>2,00</t>
  </si>
  <si>
    <t>Serviços de escritório,  laboratório e campo</t>
  </si>
  <si>
    <t>Transportes</t>
  </si>
  <si>
    <t>Serviços Complementares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</si>
  <si>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</si>
  <si>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</si>
  <si>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</si>
  <si>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</si>
  <si>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</si>
  <si>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Pinturas</t>
  </si>
  <si>
    <t>Aparelhos elétricos, hidráulicos, sanitários e mecânicos</t>
  </si>
  <si>
    <t>15.015.0203-0</t>
  </si>
  <si>
    <t>INSTALACAO DE PONTO DE TELEFONE E LOGICA,COMPREENDENDO:2 VAR AS DE ELETRODUTO DE 3/4",CONEXOES E CAIXAS,EXCLUSIVE CABOS O U FIOS</t>
  </si>
  <si>
    <t>5.19</t>
  </si>
  <si>
    <t>MAO-DE-OBRA DE BOMBEIRO HIDRAULICO,INCLUSIVE ENCARGOS SOCIAI S</t>
  </si>
  <si>
    <t>05.105.0011-0</t>
  </si>
  <si>
    <t>60,00</t>
  </si>
  <si>
    <t>5.20</t>
  </si>
  <si>
    <t>MAO-DE-OBRA DE PEDREIRO,INCLUSIVE ENCARGOS SOCIAIS</t>
  </si>
  <si>
    <t>05.105.0009-0</t>
  </si>
  <si>
    <t>Canteiro de Obras</t>
  </si>
  <si>
    <t>02.006.0010-0</t>
  </si>
  <si>
    <t>ALUGUEL DE CONTAINER PARA ESCRITORIO,MEDINDO 2,20M LARGURA,6 ,20M COMPRIMENTO E 2,50M ALTURA,COMPOSTO DE CHAPAS DE ACO C/ NERVURAS TRAPEZOIDAIS,ISOLAMENTO TERMO-ACUSTICO NO FORRO,CHA SSIS REFORCADO E PISO EM COMPENSADO NAVAL, INCLUINDO INSTALA COES E</t>
  </si>
  <si>
    <t>UNXMES</t>
  </si>
  <si>
    <t>02.006.0020-0</t>
  </si>
  <si>
    <t>ALUGUEL CONTAINER 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</si>
  <si>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</si>
  <si>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</si>
  <si>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</si>
  <si>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</si>
  <si>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02.020.0001-0</t>
  </si>
  <si>
    <t>PLACA DE IDENTIFICACAO DE OBRA PUBLICA,INCLUSIVE PINTURA E S UPORTES DE MADEIRA.FORNECIMENTO E COLOCACAO</t>
  </si>
  <si>
    <t>M2</t>
  </si>
  <si>
    <t>2.1</t>
  </si>
  <si>
    <t>2.2</t>
  </si>
  <si>
    <t>2.3</t>
  </si>
  <si>
    <t>2.4</t>
  </si>
  <si>
    <t>2.5</t>
  </si>
  <si>
    <t>04.005.0300-0</t>
  </si>
  <si>
    <t>04.013.0015-0</t>
  </si>
  <si>
    <t>TRANSPORTE DE CONTAINER,SEGUNDO DESCRICAO DA FAMILIA 02.006, EXCLUSIVE CARGA E DESCARGA(VIDE ITEM 04.013.0015)</t>
  </si>
  <si>
    <t>CARGA E DESCARGA DE CONTAINER,SEGUNDO DESCRICAO DA FAMILIA 0 2.006</t>
  </si>
  <si>
    <t>UNXKM</t>
  </si>
  <si>
    <t>4.2</t>
  </si>
  <si>
    <t>4.3</t>
  </si>
  <si>
    <t>05.006.0001-1</t>
  </si>
  <si>
    <t>05.008.0001-0</t>
  </si>
  <si>
    <t>MONTAGEM E DESMONTAGEM DE ANDAIME COM ELEMENTOS TUBULARES,CO NSIDERANDO-SE A AREA VERTICAL RECOBERTA</t>
  </si>
  <si>
    <t>05.005.0012-1</t>
  </si>
  <si>
    <t>PLATAFORMA OU PASSARELA DE MADEIRA DE 1ª,CONSIDERANDO-SE APR OVEITAMENTO DA  MADEIRA 20 VEZES,EXCLUSIVE ANDAIME OU OUTRO SUPORTE E MOVIMENTACAO(VIDE ITEM 05.008.0008)</t>
  </si>
  <si>
    <t>ALUGUEL DE ANDAIME COM ELEMENTOS TUBULARES SOBRE SAPATAS FIXAS,CONSIDERANDO-SE A AREA DA PROJECAO VERTICAL DO ANDAIME E PAGO PELO TEMPO NECESSARIO A SUA UTILIZACAO,EXCLU SIVE TRANSPORTE DOS ELEMENTOS DO ANDAIME ATE A OBRA,PLATAFOR MA OU PA</t>
  </si>
  <si>
    <t>5.21</t>
  </si>
  <si>
    <t>M2XMES</t>
  </si>
  <si>
    <t>4.4</t>
  </si>
  <si>
    <t>4.5</t>
  </si>
  <si>
    <t>04.020.0122-0</t>
  </si>
  <si>
    <t>TRANSPORTE DE ANDAIME TUBULAR,CONSIDERANDO-SE A AREA DE PROJ ECAO VERTICAL DO ANDAIME,EXCLUSIVE CARGA,DESCARGA E TEMPO DE ESPERA DO CAMINHAO(VIDE ITEM 04.021.0010)</t>
  </si>
  <si>
    <t>04.021.0010-0</t>
  </si>
  <si>
    <t>CARGA E DESCARGA MANUAL DE ANDAIME TUBULAR,INCLUSIVE TEMPO D E ESPERA DO CAMINHAO,CONSIDERANDO-SE A AREA DE PROJECAO VERT ICAL</t>
  </si>
  <si>
    <t>M2XKM</t>
  </si>
  <si>
    <t>05.001.0305-0</t>
  </si>
  <si>
    <t>DESCIDA DE ESCOMBROS POR CALHAS FECHADAS,DE TABUAS DE PINHO DE 3ª</t>
  </si>
  <si>
    <t>05.001.0300-0</t>
  </si>
  <si>
    <t>CALHA FECHADA,DE TABUAS DE MADEIRA DE 3ª,COM A SECAO DE 0,45 X0,45M,PARA DESCIDA DE ESCOMBROS,COM COLOCACAO</t>
  </si>
  <si>
    <t>02</t>
  </si>
  <si>
    <r>
      <rPr>
        <b/>
        <sz val="12"/>
        <color theme="1"/>
        <rFont val="Calibri"/>
        <family val="2"/>
        <scheme val="minor"/>
      </rPr>
      <t>Descrição do serviço:</t>
    </r>
    <r>
      <rPr>
        <sz val="12"/>
        <color theme="1"/>
        <rFont val="Calibri"/>
        <family val="2"/>
        <scheme val="minor"/>
      </rPr>
      <t xml:space="preserve"> ADEQUAÇÃO DA SALA PARA RECEBIMENTO DE UM EQUIPAMENTO DE ANGIOLOGIA </t>
    </r>
  </si>
  <si>
    <t>180,00</t>
  </si>
  <si>
    <t>520,50</t>
  </si>
  <si>
    <t>10800,00</t>
  </si>
  <si>
    <t>14.008.0095-0</t>
  </si>
  <si>
    <t>PORTA DE MADEIRA, LISA, COMPENSADO,DE 60X210X3CM, REVESTIDA DE CHAPA DE LAMINADO MELAMINICO, 1MM DE ESPESSURA, EXCLUSIVE ADUELA,ALIZAR E FERRAGENS.FORNECIMENTO E COLOCACAO</t>
  </si>
  <si>
    <t>05.105.0016-0</t>
  </si>
  <si>
    <t>MAO-DE-OBRA DE AJUDANTE,INCLUSIVE ENCARGOS SOCIAIS</t>
  </si>
  <si>
    <t>MAO-DE-OBRA DE SOLDADOR,INCLUSIVE ENCARGOS SOCIAIS</t>
  </si>
  <si>
    <t>05.105.0003-0</t>
  </si>
  <si>
    <t>05.105.0002-0</t>
  </si>
  <si>
    <t>05.105.0017-0</t>
  </si>
  <si>
    <t>12.003.0180-1</t>
  </si>
  <si>
    <t>ALVENARIA DE TIJOLOS CERAMICOS FURADOS 10X20X20CM ASSENTES C OM ARGAMASSA DE CIMENTO,CAL HIDRATADA ADITIVADA E AREIA,NO T RACO 1:1:8,EM PAREDES DE MEIA VEZ(0,10M),DE SUPERFICIE CORRI DA,ATE 3,00M DE ALTURA E MEDIDA PELA AREA REAL</t>
  </si>
  <si>
    <t>14.002.0052-0</t>
  </si>
  <si>
    <t>PORTINHOLA PARA ALCAPAO,CISTERNA OU CAIXA D'AGUA ELEVADA,EM CHAPA DE FERRO GALVANIZADO Nº16,ATE 0,80M DE ALTURA,COM GUAR NICAO E ALCA PARA FECHAMENTO A CADEADO,EXCLUSIVE ESTE.FORNEC IMENTO E COLOCACAO</t>
  </si>
  <si>
    <t>18.027.0426-0</t>
  </si>
  <si>
    <t>LUMINARIA FLUORESCENTE TUBULAR DE EMBUTIR,2X32W(INCLUSIVE LA MPADAS),COM VISOR ACRILICO TRANSLUCIDO,CORPO EM CHAPA DE ACO TRATADA E PINTURA ELETROSTATICA BRANCA,REFLETOR EM ALUMINIO DE ALTO BRILHO,COM REATOR DE ALTO FATOR DE POTENCIA,BI-VOLT .FORNECI</t>
  </si>
  <si>
    <t>18.037.0200-0</t>
  </si>
  <si>
    <t>SONOFLETOR ACUSTICO DE EMBUTIR COMPLETO,CASADOR DE IMPEDANCI A,POTENCIOMETRO DE VOLUME E ALTO FALANTE DE 6" DE 25W RMS,IN CLUSIVE PLUGS,TERMINAIS E CONECTORES,EXCLUSIVE FIOS E INSTAL ACAO DO PONTO (VIDE ITEM 15.015.0400).FORNECIMENTO E COLOCAC AO.</t>
  </si>
  <si>
    <t>15.2</t>
  </si>
  <si>
    <t>15.4</t>
  </si>
  <si>
    <t>15.5</t>
  </si>
  <si>
    <t>15.6</t>
  </si>
  <si>
    <t>15.7</t>
  </si>
  <si>
    <t>15.8</t>
  </si>
  <si>
    <t>5.2</t>
  </si>
  <si>
    <t>5.4</t>
  </si>
  <si>
    <t>5.7</t>
  </si>
  <si>
    <t>5.11</t>
  </si>
  <si>
    <t>5.13</t>
  </si>
  <si>
    <t>13.1</t>
  </si>
  <si>
    <t>14.1</t>
  </si>
  <si>
    <t>14.3</t>
  </si>
  <si>
    <t>18.1</t>
  </si>
  <si>
    <t>18.050.0135-0</t>
  </si>
  <si>
    <t>SINALEIRO DE SOBREPOR PORTA DE ENFERMARIA,SALAS CIRURGICAS E CENTROS CIRURGICOS,COM SISTEMA LUMINOSO NAS CORES VERDE E V ERMELHO,FIXADO SOBRE CAIXA 4"X2" OU 4"X4" EMBUTIDA NA PAREDE .FORNECIMENTO E COLOCACAO</t>
  </si>
  <si>
    <t>18.3</t>
  </si>
  <si>
    <t>15.018.0566-0</t>
  </si>
  <si>
    <t>ELETROCALHA LISA,COM TAMPA,TIPO "U",300X100MM,TRATAMENTO SUP ERFICIAL PRE-ZINCADO A QUENTE,INCLUSIVE CONEXOES,ACESSORIOS E FIXACAO SUPERIOR.FORNECIMENTO E COLOCACAO</t>
  </si>
  <si>
    <t>6,00</t>
  </si>
  <si>
    <t>50,48</t>
  </si>
  <si>
    <t>8,00</t>
  </si>
  <si>
    <t>12,00</t>
  </si>
  <si>
    <t>15,60</t>
  </si>
  <si>
    <t>11,00</t>
  </si>
  <si>
    <t>550,00</t>
  </si>
  <si>
    <t>104</t>
  </si>
  <si>
    <t>100,00</t>
  </si>
  <si>
    <t>700,00</t>
  </si>
  <si>
    <t xml:space="preserve">MA0-DE-OBRA DE MARCENEIRO,INCLUSIVE ENCARGOS SOCIAIS - FORNECIMENTO E INTSLAÇÃO DE ARMÁRIO E NICHOS NA SALA DE COMANDO </t>
  </si>
  <si>
    <t>220,00</t>
  </si>
  <si>
    <t>1300,00</t>
  </si>
  <si>
    <t>MAO-DE-OBRA DE SERRALHEIRO,INCLUSIVE ENCARGOS SOCIAIS - FORNECIMENTO E INSTALAÇÃO DE PERFIS QUE SERÃO FIXADOS NA LAJE PARA SUSTENTAÇÃO DAS PLACAS</t>
  </si>
  <si>
    <t>13,11</t>
  </si>
  <si>
    <t>3,00</t>
  </si>
  <si>
    <t>5.22</t>
  </si>
  <si>
    <t>05.105.0043-0</t>
  </si>
  <si>
    <t>MAO-DE-OBRA DE VIDRACEIRO,INCLUSIVE ENCARGOS SOCIAIS</t>
  </si>
  <si>
    <t>40,00</t>
  </si>
  <si>
    <t>45,09</t>
  </si>
  <si>
    <t>29,22</t>
  </si>
  <si>
    <t>14.008.0096-0</t>
  </si>
  <si>
    <t>PORTA DE MADEIRA, LISA, COMPENSADO,DE 70X210X3CM, REVESTIDA DE CHAPA DE LAMINADO MELAMINICO, 1MM DE ESPESSURA,EXCLUSIVE ADUELA,ALIZAR E FERRAGENS.FORNECIMENTO E COLOCACAO</t>
  </si>
  <si>
    <t>2,45</t>
  </si>
  <si>
    <t>5,00</t>
  </si>
  <si>
    <t>15.018.0310-0</t>
  </si>
  <si>
    <t>CAIXA DE PASSAGEM DE EMBUTIR,EM ACO,COM TAMPA PARAFUSADA,DE 20X20CM.FORNECIMENTO E COLOCACAO</t>
  </si>
  <si>
    <t>30,00</t>
  </si>
  <si>
    <t>15,00</t>
  </si>
  <si>
    <t>15.018.0706-0</t>
  </si>
  <si>
    <t>CURVA VERTICAL,INTERNA,45º,PARA ELETROCALHA PERFURADA OU LIS A,300X100MM.FORNECIMENTO E COLOCACAO</t>
  </si>
  <si>
    <t>20,00</t>
  </si>
  <si>
    <t>15.008.0140-0</t>
  </si>
  <si>
    <t>CABO DE COBRE FLEXIVEL COM ISOLAMENTO TERMOPLASTICO,COMPREEN DENDO:PREPARO,CORTE E ENFIACAO EM ELETRODUTOS,NA BITOLA DE 1 85MM2, 450/750V.FORNECIMENTO E COLOCACAO</t>
  </si>
  <si>
    <t>15.008.0125-0</t>
  </si>
  <si>
    <t>CABO DE COBRE FLEXIVEL COM ISOLAMENTO TERMOPLASTICO,COMPREEN DENDO:PREPARO,CORTE E ENFIACAO EM ELETRODUTOS,NA BITOLA DE 9 5MM2, 450/750V.FORNECIMENTO E COLOCACAO</t>
  </si>
  <si>
    <t>15.008.0112-0</t>
  </si>
  <si>
    <t>CABO DE COBRE FLEXIVEL COM ISOLAMENTO TERMOPLASTICO,COMPREEN DENDO:PREPARO,CORTE E ENFIACAO EM ELETRODUTOS,NA BITOLA DE 3 5MM2, 450/750V.FORNECIMENTO E COLOCACAO</t>
  </si>
  <si>
    <t>15.008.0105-0</t>
  </si>
  <si>
    <t>CABO DE COBRE FLEXIVEL COM ISOLAMENTO TERMOPLASTICO,COMPREEN DENDO:PREPARO,CORTE E ENFIACAO EM ELETRODUTOS,NA BITOLA DE 1 6MM2, 450/750V.FORNECIMENTO E COLOCACAO</t>
  </si>
  <si>
    <t>50,00</t>
  </si>
  <si>
    <t>240,00</t>
  </si>
  <si>
    <t>15.007.0570-0</t>
  </si>
  <si>
    <t>DISJUNTOR TERMOMAGNETICO,MONOPOLAR,DE 10 A 32A,3KA,MODELO DI N,TIPO C.FORNECIMENTO E COLOCACAO</t>
  </si>
  <si>
    <t>15.007.0602-0</t>
  </si>
  <si>
    <t>DISJUNTOR TERMOMAGNETICO,TRIPOLAR,DE 70A,3KA,MODELO DIN,TIPO C.FORNECIMENTO E COLOCACAO</t>
  </si>
  <si>
    <t>300,00</t>
  </si>
  <si>
    <t>11.020.0015-0</t>
  </si>
  <si>
    <t>TIRANTES PROTENDIDOS DE ACO CA-50,DIAMETRO DE 32MM(1.1/4"),C OM COMPRIMENTO TOTAL MAIOR QUE 15,00M,INCLUSIVE FORNECIMENTO DE MATERIAIS,PROTECAO ANTICORROSIVA,PREPARO,COLOCACAO E PRO TENSAO,EXCLUSIVE PERFURACAO E INJECAO</t>
  </si>
  <si>
    <t>11.2</t>
  </si>
  <si>
    <t>15.015.0260-0</t>
  </si>
  <si>
    <t>INSTALACAO DE PONTO DE TOMADA,EMBUTIDO NA ALVENARIA,EQUIVALE NTE A 2 VARAS DE ELETRODUTO DE PVC RIGIDO DE 1/2",18,00M DE FIO 2,5MM2,CAIXAS,CONEXOES E TOMADA DE EMBUTIR 2P+T,10A,COM PLACA FOSFORESCENTE,INCLUSIVE ABERTURA E FECHAMENTO DE RASGO EM ALVEN</t>
  </si>
  <si>
    <t>5.23</t>
  </si>
  <si>
    <t>104,00</t>
  </si>
  <si>
    <t>MAO-DE-OBRA DE ELETRICISTA,INCLUSIVE ENCARGOS SOCIAIS - VALOR ESTIMADO PARA FORNECIMENTO E INSTALAÇÃO DE 9M DE BARRAMENTO DE COBRE PARA 400 AMPERES</t>
  </si>
  <si>
    <t>15.008.0090-0</t>
  </si>
  <si>
    <t>CABO DE COBRE FLEXIVEL COM ISOLAMENTO TERMOPLASTICO,COMPREEN DENDO:PREPARO,CORTE E ENFIACAO EM ELETRODUTOS NA BITOLA DE 4 MM2, 450/750V.FORNECIMENTO E COLOCACAO</t>
  </si>
  <si>
    <t>15.008.0085-0</t>
  </si>
  <si>
    <t>CABO DE COBRE FLEXIVEL COM ISOLAMENTO TERMOPLASTICO,COMPREEN DENDO:PREPARO,CORTE E ENFIACAO EM ELETRODUTOS,NA BITOLA DE 2 ,5MM2, 450/750V.FORNECIMENTO E COLOCACAO</t>
  </si>
  <si>
    <t>400,00</t>
  </si>
  <si>
    <t>600,0</t>
  </si>
  <si>
    <t>15.007.0611-0</t>
  </si>
  <si>
    <t>DISJUNTOR TERMOMAGNETICO,TRIPOLAR,DE 300 A 400A,65KA,MODELO CAIXA MOLDADA,TIPO C.FORNECIMENTO E COLOCACAO</t>
  </si>
  <si>
    <t>15.007.0498-0</t>
  </si>
  <si>
    <t>QUADRO DE DISTRIBUICAO DE ENERGIA PARA DISJUNTORES TERMO-MAG NETICOS UNIPOLARES,DE EMBUTIR,COM PORTA E BARRAMENTOS DE FAS E,NEUTRO E TERRA,PARA INSTALACAO DE ATE 8 DISJUNTORES SEM DI SPOSITIVO PARA CHAVE GERAL.FORNECIMENTO E COLOCACAO</t>
  </si>
  <si>
    <t>15.007.0605-A</t>
  </si>
  <si>
    <t>DISJUNTOR TERMOMAGNETICO,TRIPOLAR,DE 80 A 100A,3KA,MODELO DI N,TIPO C.FORNECIMENTO E COLOCACAO</t>
  </si>
  <si>
    <t>15.007.0575-0</t>
  </si>
  <si>
    <t>DISJUNTOR TERMOMAGNETICO,BIPOLAR,DE 10 A 32A,3KA,MODELO DIN, TIPO C.FORNECIMENTO E COLOCACAO</t>
  </si>
  <si>
    <t>21.050.0045-0</t>
  </si>
  <si>
    <t>CHUMBADOR DE ACO INOXIDAVEL 304,TEC BOLT,TBM 12.100,COMPRIME NTO DE 96MM E DIAMETRO DE 1/2",COM ARRUELA LISA E DE PRESSAO E PORCA,TECNART OU SIMILAR.FORNECIMENTO</t>
  </si>
  <si>
    <t>25,00</t>
  </si>
  <si>
    <t>15.018.0666-0</t>
  </si>
  <si>
    <t>CURVA VERTICAL,EXTERNA,45º,PARA ELETROCALHA PERFURADA OU LIS A,300X100MM.FORNECIMENTO E COLOCACAO</t>
  </si>
  <si>
    <t>15.018.0686-0</t>
  </si>
  <si>
    <t>CURVA VERTICAL,EXTERNA,90º,PARA ELETROCALHA PERFURADA OU LIS A,300X100MM.FORNECIMENTO E COLOCACAO</t>
  </si>
  <si>
    <t>15.018.0726-0</t>
  </si>
  <si>
    <t>CURVA VERTICAL,INTERNA,90º,PARA ELETROCALHA PERFURADA OU LIS A,300X100MM.FORNECIMENTO E COLOCACAO</t>
  </si>
  <si>
    <t>15.017.0165-0</t>
  </si>
  <si>
    <t>TERMINAL MECANICO DE PRESSAO PARA LIGACAO DE UM CABO A BARRA MENTO,FABRICADO EM BRONZE,COM BITOLAS DE 25 A 35MM2.FORNECIM ENTO E COLOCACAO</t>
  </si>
  <si>
    <t>15.017.0185-0</t>
  </si>
  <si>
    <t>TERMINAL MECANICO DE PRESSAO PARA LIGACAO DE UM CABO A BARRA MENTO,FABRICADO EM BRONZE,COM BITOLAS DE 185 A 240MM2.FORNEC IMENTO E COLOCACAO</t>
  </si>
  <si>
    <t>9,00</t>
  </si>
  <si>
    <t>15.036.0068-0</t>
  </si>
  <si>
    <t>ELETRODUTO DE PVC RIGIDO ROSQUEAVEL DE 4",EXCLUSIVE LUVAS,CU RVAS,ABERTURA E FECHAMENTO DE RASGO.FORNECIMENTO E ASSENTAME NTO</t>
  </si>
  <si>
    <t>15.036.0066-0</t>
  </si>
  <si>
    <t>ELETRODUTO DE PVC RIGIDO ROSQUEAVEL DE 2.1/2",EXCLUSIVE LUVA S,CURVAS,ABERTURA E FECHAMENTO DE RASGO.FORNECIMENTO E ASSEN TAMENTO</t>
  </si>
  <si>
    <t>15.036.0061-0</t>
  </si>
  <si>
    <t>ELETRODUTO DE PVC RIGIDO ROSQUEAVEL DE 3/4",EXCLUSIVE LUVAS, CURVAS,ABERTURA E FECHAMENTO DE RASGO.FORNECIMENTO E ASSENTA 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</si>
</sst>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</numFmts>
  <fonts count="4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17">
    <xf numFmtId="0" fontId="0" fillId="0" borderId="0"/>
    <xf numFmtId="0" fontId="17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5" fillId="0" borderId="0"/>
    <xf numFmtId="43" fontId="17" fillId="0" borderId="0" applyFont="0" applyFill="0" applyBorder="0" applyAlignment="0" applyProtection="0"/>
    <xf numFmtId="0" fontId="17" fillId="0" borderId="0"/>
    <xf numFmtId="0" fontId="15" fillId="0" borderId="0"/>
    <xf numFmtId="0" fontId="17" fillId="0" borderId="0"/>
    <xf numFmtId="0" fontId="21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4" applyNumberFormat="0" applyAlignment="0" applyProtection="0"/>
    <xf numFmtId="0" fontId="30" fillId="8" borderId="5" applyNumberFormat="0" applyAlignment="0" applyProtection="0"/>
    <xf numFmtId="0" fontId="31" fillId="8" borderId="4" applyNumberFormat="0" applyAlignment="0" applyProtection="0"/>
    <xf numFmtId="0" fontId="32" fillId="0" borderId="6" applyNumberFormat="0" applyFill="0" applyAlignment="0" applyProtection="0"/>
    <xf numFmtId="0" fontId="33" fillId="9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6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6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115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Font="1"/>
    <xf numFmtId="0" fontId="37" fillId="0" borderId="0" xfId="214" applyFont="1"/>
    <xf numFmtId="0" fontId="38" fillId="0" borderId="0" xfId="214" applyFont="1"/>
    <xf numFmtId="49" fontId="0" fillId="0" borderId="0" xfId="0" applyNumberFormat="1" applyFont="1" applyAlignment="1"/>
    <xf numFmtId="0" fontId="20" fillId="0" borderId="10" xfId="0" applyFont="1" applyBorder="1" applyAlignment="1">
      <alignment horizontal="center" vertical="top"/>
    </xf>
    <xf numFmtId="49" fontId="20" fillId="2" borderId="10" xfId="0" applyNumberFormat="1" applyFont="1" applyFill="1" applyBorder="1" applyAlignment="1">
      <alignment horizontal="center" vertical="top"/>
    </xf>
    <xf numFmtId="0" fontId="20" fillId="2" borderId="11" xfId="0" applyFont="1" applyFill="1" applyBorder="1" applyAlignment="1">
      <alignment horizontal="center" vertical="top"/>
    </xf>
    <xf numFmtId="0" fontId="20" fillId="2" borderId="12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center" vertical="top"/>
    </xf>
    <xf numFmtId="0" fontId="0" fillId="35" borderId="0" xfId="0" applyFill="1"/>
    <xf numFmtId="49" fontId="20" fillId="2" borderId="11" xfId="0" applyNumberFormat="1" applyFont="1" applyFill="1" applyBorder="1" applyAlignment="1">
      <alignment horizontal="center" vertical="top"/>
    </xf>
    <xf numFmtId="0" fontId="20" fillId="2" borderId="12" xfId="0" applyFont="1" applyFill="1" applyBorder="1" applyAlignment="1">
      <alignment horizontal="left" vertical="top"/>
    </xf>
    <xf numFmtId="44" fontId="20" fillId="2" borderId="12" xfId="212" applyFont="1" applyFill="1" applyBorder="1" applyAlignment="1">
      <alignment horizontal="center" vertical="top"/>
    </xf>
    <xf numFmtId="44" fontId="20" fillId="2" borderId="13" xfId="212" applyFont="1" applyFill="1" applyBorder="1" applyAlignment="1">
      <alignment horizontal="center" vertical="top"/>
    </xf>
    <xf numFmtId="43" fontId="0" fillId="0" borderId="0" xfId="213" applyFont="1"/>
    <xf numFmtId="0" fontId="40" fillId="0" borderId="0" xfId="0" applyFont="1"/>
    <xf numFmtId="49" fontId="40" fillId="0" borderId="0" xfId="215" applyNumberFormat="1" applyFont="1" applyAlignment="1">
      <alignment wrapText="1"/>
    </xf>
    <xf numFmtId="0" fontId="40" fillId="0" borderId="14" xfId="0" applyFont="1" applyBorder="1" applyAlignment="1"/>
    <xf numFmtId="0" fontId="40" fillId="0" borderId="19" xfId="0" applyFont="1" applyBorder="1" applyAlignment="1"/>
    <xf numFmtId="44" fontId="40" fillId="0" borderId="24" xfId="212" applyFont="1" applyBorder="1" applyAlignment="1">
      <alignment vertical="center"/>
    </xf>
    <xf numFmtId="44" fontId="40" fillId="0" borderId="10" xfId="212" applyFont="1" applyBorder="1" applyAlignment="1">
      <alignment vertical="center"/>
    </xf>
    <xf numFmtId="44" fontId="40" fillId="0" borderId="10" xfId="212" applyFont="1" applyBorder="1" applyAlignment="1">
      <alignment horizontal="center" vertical="center" wrapText="1"/>
    </xf>
    <xf numFmtId="49" fontId="40" fillId="0" borderId="10" xfId="0" applyNumberFormat="1" applyFont="1" applyBorder="1" applyAlignment="1">
      <alignment horizontal="center" vertical="center" wrapText="1"/>
    </xf>
    <xf numFmtId="49" fontId="40" fillId="0" borderId="10" xfId="0" applyNumberFormat="1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1" fillId="36" borderId="24" xfId="0" applyFont="1" applyFill="1" applyBorder="1" applyAlignment="1">
      <alignment vertical="top"/>
    </xf>
    <xf numFmtId="0" fontId="41" fillId="36" borderId="10" xfId="0" applyFont="1" applyFill="1" applyBorder="1" applyAlignment="1">
      <alignment vertical="top"/>
    </xf>
    <xf numFmtId="0" fontId="41" fillId="36" borderId="25" xfId="0" applyFont="1" applyFill="1" applyBorder="1" applyAlignment="1">
      <alignment horizontal="center" vertical="top"/>
    </xf>
    <xf numFmtId="0" fontId="40" fillId="0" borderId="24" xfId="0" applyFont="1" applyBorder="1" applyAlignment="1"/>
    <xf numFmtId="49" fontId="2" fillId="0" borderId="0" xfId="215" applyNumberFormat="1" applyAlignment="1">
      <alignment wrapText="1"/>
    </xf>
    <xf numFmtId="49" fontId="40" fillId="0" borderId="10" xfId="0" applyNumberFormat="1" applyFont="1" applyBorder="1" applyAlignment="1">
      <alignment vertical="center" wrapText="1"/>
    </xf>
    <xf numFmtId="49" fontId="40" fillId="0" borderId="11" xfId="0" applyNumberFormat="1" applyFont="1" applyBorder="1" applyAlignment="1">
      <alignment vertical="center" wrapText="1"/>
    </xf>
    <xf numFmtId="49" fontId="40" fillId="0" borderId="11" xfId="0" applyNumberFormat="1" applyFont="1" applyBorder="1" applyAlignment="1">
      <alignment horizontal="left" vertical="center" wrapText="1"/>
    </xf>
    <xf numFmtId="0" fontId="41" fillId="36" borderId="26" xfId="0" applyFont="1" applyFill="1" applyBorder="1" applyAlignment="1">
      <alignment vertical="top"/>
    </xf>
    <xf numFmtId="0" fontId="41" fillId="36" borderId="28" xfId="0" applyFont="1" applyFill="1" applyBorder="1" applyAlignment="1">
      <alignment horizontal="center" vertical="top"/>
    </xf>
    <xf numFmtId="0" fontId="41" fillId="36" borderId="30" xfId="0" applyFont="1" applyFill="1" applyBorder="1" applyAlignment="1">
      <alignment horizontal="center" vertical="top" wrapText="1"/>
    </xf>
    <xf numFmtId="49" fontId="41" fillId="36" borderId="30" xfId="0" applyNumberFormat="1" applyFont="1" applyFill="1" applyBorder="1" applyAlignment="1">
      <alignment horizontal="center" vertical="top" wrapText="1"/>
    </xf>
    <xf numFmtId="0" fontId="41" fillId="36" borderId="30" xfId="0" applyFont="1" applyFill="1" applyBorder="1" applyAlignment="1">
      <alignment horizontal="center" vertical="top"/>
    </xf>
    <xf numFmtId="0" fontId="41" fillId="36" borderId="31" xfId="0" applyFont="1" applyFill="1" applyBorder="1" applyAlignment="1">
      <alignment horizontal="center" vertical="top"/>
    </xf>
    <xf numFmtId="0" fontId="41" fillId="36" borderId="33" xfId="0" applyFont="1" applyFill="1" applyBorder="1" applyAlignment="1">
      <alignment horizontal="center" vertical="top" wrapText="1"/>
    </xf>
    <xf numFmtId="49" fontId="41" fillId="36" borderId="33" xfId="0" applyNumberFormat="1" applyFont="1" applyFill="1" applyBorder="1" applyAlignment="1">
      <alignment horizontal="center" vertical="top" wrapText="1"/>
    </xf>
    <xf numFmtId="0" fontId="41" fillId="36" borderId="33" xfId="0" applyFont="1" applyFill="1" applyBorder="1" applyAlignment="1">
      <alignment horizontal="center" vertical="top"/>
    </xf>
    <xf numFmtId="0" fontId="41" fillId="36" borderId="34" xfId="0" applyFont="1" applyFill="1" applyBorder="1" applyAlignment="1">
      <alignment horizontal="center" vertical="top"/>
    </xf>
    <xf numFmtId="0" fontId="40" fillId="0" borderId="36" xfId="0" applyFont="1" applyBorder="1"/>
    <xf numFmtId="17" fontId="40" fillId="0" borderId="41" xfId="0" applyNumberFormat="1" applyFont="1" applyBorder="1" applyAlignment="1">
      <alignment horizontal="center"/>
    </xf>
    <xf numFmtId="0" fontId="40" fillId="0" borderId="42" xfId="0" applyFont="1" applyBorder="1"/>
    <xf numFmtId="0" fontId="40" fillId="0" borderId="0" xfId="0" applyFont="1" applyBorder="1"/>
    <xf numFmtId="0" fontId="40" fillId="0" borderId="43" xfId="0" applyFont="1" applyBorder="1"/>
    <xf numFmtId="0" fontId="40" fillId="0" borderId="37" xfId="0" applyFont="1" applyBorder="1"/>
    <xf numFmtId="14" fontId="40" fillId="0" borderId="38" xfId="0" applyNumberFormat="1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1" fillId="0" borderId="0" xfId="0" applyFont="1" applyBorder="1"/>
    <xf numFmtId="0" fontId="43" fillId="0" borderId="0" xfId="0" applyFont="1" applyBorder="1"/>
    <xf numFmtId="0" fontId="40" fillId="0" borderId="45" xfId="0" applyFont="1" applyBorder="1"/>
    <xf numFmtId="0" fontId="40" fillId="0" borderId="33" xfId="0" applyFont="1" applyBorder="1"/>
    <xf numFmtId="0" fontId="40" fillId="0" borderId="34" xfId="0" applyFont="1" applyBorder="1"/>
    <xf numFmtId="0" fontId="44" fillId="0" borderId="0" xfId="216" applyFont="1"/>
    <xf numFmtId="0" fontId="41" fillId="36" borderId="27" xfId="0" applyFont="1" applyFill="1" applyBorder="1" applyAlignment="1">
      <alignment vertical="top"/>
    </xf>
    <xf numFmtId="44" fontId="41" fillId="0" borderId="10" xfId="0" applyNumberFormat="1" applyFont="1" applyBorder="1" applyAlignment="1">
      <alignment vertical="center"/>
    </xf>
    <xf numFmtId="49" fontId="0" fillId="0" borderId="0" xfId="0" applyNumberFormat="1"/>
    <xf numFmtId="164" fontId="0" fillId="0" borderId="0" xfId="0" applyNumberFormat="1"/>
    <xf numFmtId="49" fontId="40" fillId="0" borderId="24" xfId="212" applyNumberFormat="1" applyFont="1" applyBorder="1" applyAlignment="1">
      <alignment horizontal="center" vertical="center"/>
    </xf>
    <xf numFmtId="44" fontId="41" fillId="0" borderId="15" xfId="0" applyNumberFormat="1" applyFont="1" applyBorder="1" applyAlignment="1">
      <alignment vertical="center"/>
    </xf>
    <xf numFmtId="43" fontId="40" fillId="0" borderId="10" xfId="213" applyNumberFormat="1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top"/>
    </xf>
    <xf numFmtId="0" fontId="20" fillId="2" borderId="12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center" vertical="top"/>
    </xf>
    <xf numFmtId="43" fontId="0" fillId="0" borderId="0" xfId="0" applyNumberFormat="1"/>
    <xf numFmtId="43" fontId="40" fillId="0" borderId="10" xfId="213" applyFont="1" applyBorder="1" applyAlignment="1">
      <alignment horizontal="center" vertical="center" wrapText="1"/>
    </xf>
    <xf numFmtId="44" fontId="0" fillId="0" borderId="0" xfId="0" applyNumberFormat="1"/>
    <xf numFmtId="49" fontId="1" fillId="0" borderId="0" xfId="215" applyNumberFormat="1" applyFont="1" applyAlignment="1">
      <alignment wrapText="1"/>
    </xf>
    <xf numFmtId="0" fontId="20" fillId="2" borderId="11" xfId="0" applyFont="1" applyFill="1" applyBorder="1" applyAlignment="1">
      <alignment horizontal="left" vertical="top"/>
    </xf>
    <xf numFmtId="0" fontId="20" fillId="2" borderId="12" xfId="0" applyFont="1" applyFill="1" applyBorder="1" applyAlignment="1">
      <alignment horizontal="left" vertical="top"/>
    </xf>
    <xf numFmtId="0" fontId="20" fillId="2" borderId="13" xfId="0" applyFont="1" applyFill="1" applyBorder="1" applyAlignment="1">
      <alignment horizontal="left" vertical="top"/>
    </xf>
    <xf numFmtId="44" fontId="20" fillId="2" borderId="11" xfId="212" applyFont="1" applyFill="1" applyBorder="1" applyAlignment="1">
      <alignment horizontal="center" vertical="top"/>
    </xf>
    <xf numFmtId="44" fontId="20" fillId="2" borderId="13" xfId="212" applyFont="1" applyFill="1" applyBorder="1" applyAlignment="1">
      <alignment horizontal="center" vertical="top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0" fillId="0" borderId="11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2" borderId="11" xfId="0" applyFont="1" applyFill="1" applyBorder="1" applyAlignment="1">
      <alignment horizontal="center" vertical="top"/>
    </xf>
    <xf numFmtId="0" fontId="20" fillId="2" borderId="12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center" vertical="top"/>
    </xf>
    <xf numFmtId="0" fontId="20" fillId="3" borderId="11" xfId="0" applyFont="1" applyFill="1" applyBorder="1" applyAlignment="1">
      <alignment horizontal="center" vertical="top"/>
    </xf>
    <xf numFmtId="0" fontId="20" fillId="3" borderId="12" xfId="0" applyFont="1" applyFill="1" applyBorder="1" applyAlignment="1">
      <alignment horizontal="center" vertical="top"/>
    </xf>
    <xf numFmtId="0" fontId="20" fillId="3" borderId="13" xfId="0" applyFont="1" applyFill="1" applyBorder="1" applyAlignment="1">
      <alignment horizontal="center" vertical="top"/>
    </xf>
    <xf numFmtId="44" fontId="20" fillId="3" borderId="11" xfId="212" applyFont="1" applyFill="1" applyBorder="1" applyAlignment="1">
      <alignment horizontal="center" vertical="top"/>
    </xf>
    <xf numFmtId="44" fontId="20" fillId="3" borderId="13" xfId="212" applyFont="1" applyFill="1" applyBorder="1" applyAlignment="1">
      <alignment horizontal="center" vertical="top"/>
    </xf>
    <xf numFmtId="0" fontId="40" fillId="0" borderId="0" xfId="0" applyFont="1" applyAlignment="1">
      <alignment horizontal="left" vertical="center" wrapText="1"/>
    </xf>
    <xf numFmtId="0" fontId="41" fillId="36" borderId="10" xfId="0" applyFont="1" applyFill="1" applyBorder="1" applyAlignment="1">
      <alignment vertical="top"/>
    </xf>
    <xf numFmtId="0" fontId="41" fillId="2" borderId="20" xfId="0" applyFont="1" applyFill="1" applyBorder="1" applyAlignment="1">
      <alignment horizontal="center" vertical="top"/>
    </xf>
    <xf numFmtId="0" fontId="41" fillId="2" borderId="12" xfId="0" applyFont="1" applyFill="1" applyBorder="1" applyAlignment="1">
      <alignment horizontal="center" vertical="top"/>
    </xf>
    <xf numFmtId="0" fontId="41" fillId="2" borderId="13" xfId="0" applyFont="1" applyFill="1" applyBorder="1" applyAlignment="1">
      <alignment horizontal="center" vertical="top"/>
    </xf>
    <xf numFmtId="0" fontId="41" fillId="2" borderId="18" xfId="0" applyFont="1" applyFill="1" applyBorder="1" applyAlignment="1">
      <alignment horizontal="center" vertical="top"/>
    </xf>
    <xf numFmtId="0" fontId="41" fillId="2" borderId="17" xfId="0" applyFont="1" applyFill="1" applyBorder="1" applyAlignment="1">
      <alignment horizontal="center" vertical="top"/>
    </xf>
    <xf numFmtId="0" fontId="41" fillId="2" borderId="16" xfId="0" applyFont="1" applyFill="1" applyBorder="1" applyAlignment="1">
      <alignment horizontal="center" vertical="top"/>
    </xf>
    <xf numFmtId="0" fontId="41" fillId="36" borderId="23" xfId="0" applyFont="1" applyFill="1" applyBorder="1" applyAlignment="1">
      <alignment horizontal="center" vertical="top"/>
    </xf>
    <xf numFmtId="0" fontId="41" fillId="36" borderId="22" xfId="0" applyFont="1" applyFill="1" applyBorder="1" applyAlignment="1">
      <alignment horizontal="center" vertical="top"/>
    </xf>
    <xf numFmtId="0" fontId="41" fillId="36" borderId="21" xfId="0" applyFont="1" applyFill="1" applyBorder="1" applyAlignment="1">
      <alignment horizontal="center" vertical="top"/>
    </xf>
    <xf numFmtId="0" fontId="42" fillId="0" borderId="0" xfId="0" applyFont="1" applyBorder="1" applyAlignment="1">
      <alignment horizontal="center"/>
    </xf>
    <xf numFmtId="0" fontId="40" fillId="0" borderId="37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0" borderId="40" xfId="0" applyFont="1" applyBorder="1" applyAlignment="1">
      <alignment horizontal="left"/>
    </xf>
    <xf numFmtId="0" fontId="40" fillId="0" borderId="39" xfId="0" applyFont="1" applyBorder="1" applyAlignment="1">
      <alignment horizontal="left"/>
    </xf>
    <xf numFmtId="0" fontId="40" fillId="0" borderId="38" xfId="0" applyFont="1" applyBorder="1" applyAlignment="1">
      <alignment horizontal="left"/>
    </xf>
    <xf numFmtId="0" fontId="40" fillId="0" borderId="31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1" fillId="36" borderId="32" xfId="0" applyFont="1" applyFill="1" applyBorder="1" applyAlignment="1">
      <alignment horizontal="center" vertical="top" wrapText="1"/>
    </xf>
    <xf numFmtId="0" fontId="41" fillId="36" borderId="29" xfId="0" applyFont="1" applyFill="1" applyBorder="1" applyAlignment="1">
      <alignment horizontal="center" vertical="top" wrapText="1"/>
    </xf>
  </cellXfs>
  <cellStyles count="217">
    <cellStyle name="20% - Ênfase1" xfId="120" builtinId="30" customBuiltin="1"/>
    <cellStyle name="20% - Ênfase2" xfId="124" builtinId="34" customBuiltin="1"/>
    <cellStyle name="20% - Ênfase3" xfId="128" builtinId="38" customBuiltin="1"/>
    <cellStyle name="20% - Ênfase4" xfId="132" builtinId="42" customBuiltin="1"/>
    <cellStyle name="20% - Ênfase5" xfId="136" builtinId="46" customBuiltin="1"/>
    <cellStyle name="20% - Ênfase6" xfId="140" builtinId="50" customBuiltin="1"/>
    <cellStyle name="40% - Ênfase1" xfId="121" builtinId="31" customBuiltin="1"/>
    <cellStyle name="40% - Ênfase2" xfId="125" builtinId="35" customBuiltin="1"/>
    <cellStyle name="40% - Ênfase3" xfId="129" builtinId="39" customBuiltin="1"/>
    <cellStyle name="40% - Ênfase4" xfId="133" builtinId="43" customBuiltin="1"/>
    <cellStyle name="40% - Ênfase5" xfId="137" builtinId="47" customBuiltin="1"/>
    <cellStyle name="40% - Ênfase6" xfId="141" builtinId="51" customBuiltin="1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215"/>
    <cellStyle name="Normal 11 3" xfId="167"/>
    <cellStyle name="Normal 11 4" xfId="211"/>
    <cellStyle name="Normal 12" xfId="58"/>
    <cellStyle name="Normal 12 2" xfId="89"/>
    <cellStyle name="Normal 12 2 2" xfId="200"/>
    <cellStyle name="Normal 12 3" xfId="169"/>
    <cellStyle name="Normal 12 4" xfId="214"/>
    <cellStyle name="Normal 12 5" xfId="216"/>
    <cellStyle name="Normal 13" xfId="60"/>
    <cellStyle name="Normal 13 2" xfId="91"/>
    <cellStyle name="Normal 13 2 2" xfId="202"/>
    <cellStyle name="Normal 13 3" xfId="171"/>
    <cellStyle name="Normal 14" xfId="62"/>
    <cellStyle name="Normal 14 2" xfId="93"/>
    <cellStyle name="Normal 14 2 2" xfId="204"/>
    <cellStyle name="Normal 14 3" xfId="173"/>
    <cellStyle name="Normal 15" xfId="95"/>
    <cellStyle name="Normal 15 2" xfId="206"/>
    <cellStyle name="Normal 16" xfId="97"/>
    <cellStyle name="Normal 17" xfId="99"/>
    <cellStyle name="Normal 18" xfId="101"/>
    <cellStyle name="Normal 19" xfId="208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3" xfId="174"/>
    <cellStyle name="Normal 4 11" xfId="64"/>
    <cellStyle name="Normal 4 11 2" xfId="175"/>
    <cellStyle name="Normal 4 12" xfId="96"/>
    <cellStyle name="Normal 4 12 2" xfId="207"/>
    <cellStyle name="Normal 4 13" xfId="98"/>
    <cellStyle name="Normal 4 14" xfId="100"/>
    <cellStyle name="Normal 4 15" xfId="143"/>
    <cellStyle name="Normal 4 16" xfId="209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3" xfId="164"/>
    <cellStyle name="Normal 4 2 2 3" xfId="72"/>
    <cellStyle name="Normal 4 2 2 3 2" xfId="183"/>
    <cellStyle name="Normal 4 2 2 4" xfId="151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3" xfId="157"/>
    <cellStyle name="Normal 4 2 6" xfId="65"/>
    <cellStyle name="Normal 4 2 6 2" xfId="176"/>
    <cellStyle name="Normal 4 2 7" xfId="144"/>
    <cellStyle name="Normal 4 3" xfId="21"/>
    <cellStyle name="Normal 4 3 2" xfId="49"/>
    <cellStyle name="Normal 4 3 2 2" xfId="82"/>
    <cellStyle name="Normal 4 3 2 2 2" xfId="193"/>
    <cellStyle name="Normal 4 3 2 3" xfId="162"/>
    <cellStyle name="Normal 4 3 3" xfId="70"/>
    <cellStyle name="Normal 4 3 3 2" xfId="181"/>
    <cellStyle name="Normal 4 3 4" xfId="149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3" xfId="156"/>
    <cellStyle name="Normal 4 7" xfId="57"/>
    <cellStyle name="Normal 4 7 2" xfId="88"/>
    <cellStyle name="Normal 4 7 2 2" xfId="199"/>
    <cellStyle name="Normal 4 7 3" xfId="168"/>
    <cellStyle name="Normal 4 8" xfId="59"/>
    <cellStyle name="Normal 4 8 2" xfId="90"/>
    <cellStyle name="Normal 4 8 2 2" xfId="201"/>
    <cellStyle name="Normal 4 8 3" xfId="170"/>
    <cellStyle name="Normal 4 9" xfId="61"/>
    <cellStyle name="Normal 4 9 2" xfId="92"/>
    <cellStyle name="Normal 4 9 2 2" xfId="203"/>
    <cellStyle name="Normal 4 9 3" xfId="172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3" xfId="161"/>
    <cellStyle name="Normal 6 3" xfId="69"/>
    <cellStyle name="Normal 6 3 2" xfId="180"/>
    <cellStyle name="Normal 6 4" xfId="148"/>
    <cellStyle name="Normal 7" xfId="1"/>
    <cellStyle name="Normal 8" xfId="27"/>
    <cellStyle name="Normal 8 2" xfId="55"/>
    <cellStyle name="Normal 8 2 2" xfId="86"/>
    <cellStyle name="Normal 8 2 2 2" xfId="197"/>
    <cellStyle name="Normal 8 2 3" xfId="166"/>
    <cellStyle name="Normal 8 3" xfId="74"/>
    <cellStyle name="Normal 8 3 2" xfId="185"/>
    <cellStyle name="Normal 8 4" xfId="155"/>
    <cellStyle name="Normal 9" xfId="28"/>
    <cellStyle name="Normal 9 2" xfId="75"/>
    <cellStyle name="Normal 9 2 2" xfId="186"/>
    <cellStyle name="Normal 9 3" xfId="154"/>
    <cellStyle name="Nota 2" xfId="153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3" xfId="165"/>
    <cellStyle name="Separador de milhares 2 2 2 3" xfId="73"/>
    <cellStyle name="Separador de milhares 2 2 2 3 2" xfId="184"/>
    <cellStyle name="Separador de milhares 2 2 2 4" xfId="152"/>
    <cellStyle name="Separador de milhares 2 2 3" xfId="41"/>
    <cellStyle name="Separador de milhares 2 2 3 2" xfId="79"/>
    <cellStyle name="Separador de milhares 2 2 3 2 2" xfId="190"/>
    <cellStyle name="Separador de milhares 2 2 3 3" xfId="159"/>
    <cellStyle name="Separador de milhares 2 2 4" xfId="67"/>
    <cellStyle name="Separador de milhares 2 2 4 2" xfId="178"/>
    <cellStyle name="Separador de milhares 2 2 5" xfId="146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3" xfId="163"/>
    <cellStyle name="Separador de milhares 2 3 2 3" xfId="71"/>
    <cellStyle name="Separador de milhares 2 3 2 3 2" xfId="182"/>
    <cellStyle name="Separador de milhares 2 3 2 4" xfId="150"/>
    <cellStyle name="Separador de milhares 2 3 3" xfId="29"/>
    <cellStyle name="Separador de milhares 2 4" xfId="40"/>
    <cellStyle name="Separador de milhares 2 4 2" xfId="78"/>
    <cellStyle name="Separador de milhares 2 4 2 2" xfId="189"/>
    <cellStyle name="Separador de milhares 2 4 3" xfId="158"/>
    <cellStyle name="Separador de milhares 2 5" xfId="66"/>
    <cellStyle name="Separador de milhares 2 5 2" xfId="177"/>
    <cellStyle name="Separador de milhares 2 6" xfId="145"/>
    <cellStyle name="Separador de milhares 3" xfId="14"/>
    <cellStyle name="Separador de milhares 3 2" xfId="42"/>
    <cellStyle name="Separador de milhares 4" xfId="10"/>
    <cellStyle name="Separador de milhares 4 2" xfId="39"/>
    <cellStyle name="Separador de milhares 5" xfId="102"/>
    <cellStyle name="Separador de milhares 6" xfId="210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" xfId="213" builtinId="3"/>
    <cellStyle name="Vírgula 2" xfId="15"/>
    <cellStyle name="Vírgula 2 2" xfId="43"/>
    <cellStyle name="Vírgula 2 2 2" xfId="80"/>
    <cellStyle name="Vírgula 2 2 2 2" xfId="191"/>
    <cellStyle name="Vírgula 2 2 3" xfId="160"/>
    <cellStyle name="Vírgula 2 3" xfId="68"/>
    <cellStyle name="Vírgula 2 3 2" xfId="179"/>
    <cellStyle name="Vírgula 2 4" xfId="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502227</xdr:colOff>
      <xdr:row>0</xdr:row>
      <xdr:rowOff>25978</xdr:rowOff>
    </xdr:from>
    <xdr:to>
      <xdr:col>2</xdr:col>
      <xdr:colOff>155765</xdr:colOff>
      <xdr:row>5</xdr:row>
      <xdr:rowOff>93525</xdr:rowOff>
    </xdr:to>
    <xdr:pic>
      <xdr:nvPicPr>
        <xdr:cNvPr id="2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02227" y="25978"/>
          <a:ext cx="1099606" cy="89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378015</xdr:colOff>
      <xdr:row>0</xdr:row>
      <xdr:rowOff>86839</xdr:rowOff>
    </xdr:from>
    <xdr:to>
      <xdr:col>5</xdr:col>
      <xdr:colOff>181313</xdr:colOff>
      <xdr:row>4</xdr:row>
      <xdr:rowOff>103291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083" y="86839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0</xdr:row>
      <xdr:rowOff>166687</xdr:rowOff>
    </xdr:from>
    <xdr:to>
      <xdr:col>2</xdr:col>
      <xdr:colOff>123294</xdr:colOff>
      <xdr:row>3</xdr:row>
      <xdr:rowOff>128160</xdr:rowOff>
    </xdr:to>
    <xdr:pic>
      <xdr:nvPicPr>
        <xdr:cNvPr id="2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78657" y="166687"/>
          <a:ext cx="1099606" cy="89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345544</xdr:colOff>
      <xdr:row>0</xdr:row>
      <xdr:rowOff>227548</xdr:rowOff>
    </xdr:from>
    <xdr:to>
      <xdr:col>3</xdr:col>
      <xdr:colOff>841569</xdr:colOff>
      <xdr:row>2</xdr:row>
      <xdr:rowOff>282966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513" y="227548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110" zoomScaleNormal="100" zoomScaleSheetLayoutView="110" workbookViewId="0">
      <selection activeCell="B2" sqref="B2"/>
    </sheetView>
  </sheetViews>
  <sheetFormatPr defaultRowHeight="12.75" x14ac:dyDescent="0.2"/>
  <cols>
    <col min="1" max="1" width="8.7109375" customWidth="1"/>
    <col min="2" max="2" width="13" customWidth="1"/>
    <col min="3" max="12" width="8.7109375" customWidth="1"/>
    <col min="14" max="14" width="12" bestFit="1" customWidth="1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5">
      <c r="A7" s="2"/>
      <c r="B7" s="3" t="s">
        <v>56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5">
      <c r="A8" s="2"/>
      <c r="B8" s="3" t="s">
        <v>57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5">
      <c r="A9" s="2"/>
      <c r="B9" s="4" t="s">
        <v>58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" x14ac:dyDescent="0.25">
      <c r="A10" s="2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7.25" x14ac:dyDescent="0.2">
      <c r="A11" s="2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2"/>
      <c r="B13" s="2" t="s">
        <v>76</v>
      </c>
      <c r="C13" s="2"/>
      <c r="D13" s="2"/>
      <c r="E13" s="2"/>
      <c r="F13" s="2"/>
      <c r="G13" s="2"/>
      <c r="H13" s="2"/>
      <c r="I13" s="80" t="s">
        <v>59</v>
      </c>
      <c r="J13" s="80"/>
      <c r="L13" s="5"/>
      <c r="M13" s="2"/>
    </row>
    <row r="14" spans="1:13" x14ac:dyDescent="0.2">
      <c r="A14" s="2"/>
      <c r="B14" s="2" t="s">
        <v>75</v>
      </c>
      <c r="C14" s="2"/>
      <c r="D14" s="2"/>
      <c r="E14" s="2"/>
      <c r="F14" s="2"/>
      <c r="G14" s="2"/>
      <c r="H14" s="2"/>
      <c r="I14" s="80" t="s">
        <v>60</v>
      </c>
      <c r="J14" s="80"/>
      <c r="K14" s="81" t="s">
        <v>61</v>
      </c>
      <c r="L14" s="81"/>
      <c r="M14" s="2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x14ac:dyDescent="0.2">
      <c r="A16" s="2"/>
      <c r="B16" s="6" t="s">
        <v>62</v>
      </c>
      <c r="C16" s="82" t="s">
        <v>63</v>
      </c>
      <c r="D16" s="83"/>
      <c r="E16" s="83"/>
      <c r="F16" s="83"/>
      <c r="G16" s="83"/>
      <c r="H16" s="83"/>
      <c r="I16" s="83"/>
      <c r="J16" s="83"/>
      <c r="K16" s="84"/>
      <c r="L16" s="82" t="s">
        <v>64</v>
      </c>
      <c r="M16" s="84"/>
    </row>
    <row r="17" spans="1:13" ht="15" x14ac:dyDescent="0.2">
      <c r="A17" s="2"/>
      <c r="B17" s="7" t="s">
        <v>70</v>
      </c>
      <c r="C17" s="73" t="s">
        <v>146</v>
      </c>
      <c r="D17" s="74"/>
      <c r="E17" s="74"/>
      <c r="F17" s="74"/>
      <c r="G17" s="74"/>
      <c r="H17" s="74"/>
      <c r="I17" s="74"/>
      <c r="J17" s="74"/>
      <c r="K17" s="75"/>
      <c r="L17" s="76">
        <f>'IECAC ANALITICO'!H20</f>
        <v>0</v>
      </c>
      <c r="M17" s="77"/>
    </row>
    <row r="18" spans="1:13" ht="15" x14ac:dyDescent="0.2">
      <c r="A18" s="2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</row>
    <row r="19" spans="1:13" ht="15" x14ac:dyDescent="0.2">
      <c r="A19" s="2"/>
      <c r="B19" s="7" t="s">
        <v>209</v>
      </c>
      <c r="C19" s="73" t="s">
        <v>165</v>
      </c>
      <c r="D19" s="74"/>
      <c r="E19" s="74"/>
      <c r="F19" s="74"/>
      <c r="G19" s="74"/>
      <c r="H19" s="74"/>
      <c r="I19" s="74"/>
      <c r="J19" s="74"/>
      <c r="K19" s="75"/>
      <c r="L19" s="76">
        <f>'IECAC ANALITICO'!H27</f>
        <v>0</v>
      </c>
      <c r="M19" s="77"/>
    </row>
    <row r="20" spans="1:13" ht="15" x14ac:dyDescent="0.2">
      <c r="A20" s="2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</row>
    <row r="21" spans="1:13" ht="15" x14ac:dyDescent="0.2">
      <c r="A21" s="2"/>
      <c r="B21" s="7" t="s">
        <v>65</v>
      </c>
      <c r="C21" s="73" t="s">
        <v>147</v>
      </c>
      <c r="D21" s="74"/>
      <c r="E21" s="74"/>
      <c r="F21" s="74"/>
      <c r="G21" s="74"/>
      <c r="H21" s="74"/>
      <c r="I21" s="74"/>
      <c r="J21" s="74"/>
      <c r="K21" s="75"/>
      <c r="L21" s="76">
        <f>'IECAC ANALITICO'!H34</f>
        <v>0</v>
      </c>
      <c r="M21" s="77"/>
    </row>
    <row r="22" spans="1:13" ht="15" x14ac:dyDescent="0.2">
      <c r="A22" s="2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</row>
    <row r="23" spans="1:13" ht="15" x14ac:dyDescent="0.2">
      <c r="A23" s="2"/>
      <c r="B23" s="7" t="s">
        <v>66</v>
      </c>
      <c r="C23" s="73" t="s">
        <v>148</v>
      </c>
      <c r="D23" s="74"/>
      <c r="E23" s="74"/>
      <c r="F23" s="74"/>
      <c r="G23" s="74"/>
      <c r="H23" s="74"/>
      <c r="I23" s="74"/>
      <c r="J23" s="74"/>
      <c r="K23" s="75"/>
      <c r="L23" s="76">
        <f>'IECAC ANALITICO'!H59</f>
        <v>0</v>
      </c>
      <c r="M23" s="77"/>
    </row>
    <row r="24" spans="1:13" ht="15" x14ac:dyDescent="0.2">
      <c r="A24" s="2"/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</row>
    <row r="25" spans="1:13" ht="15" x14ac:dyDescent="0.2">
      <c r="A25" s="2"/>
      <c r="B25" s="7" t="s">
        <v>67</v>
      </c>
      <c r="C25" s="73" t="s">
        <v>149</v>
      </c>
      <c r="D25" s="74"/>
      <c r="E25" s="74"/>
      <c r="F25" s="74"/>
      <c r="G25" s="74"/>
      <c r="H25" s="74"/>
      <c r="I25" s="74"/>
      <c r="J25" s="74"/>
      <c r="K25" s="75"/>
      <c r="L25" s="76">
        <f>'IECAC ANALITICO'!H63</f>
        <v>0</v>
      </c>
      <c r="M25" s="77"/>
    </row>
    <row r="26" spans="1:13" ht="15" x14ac:dyDescent="0.2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</row>
    <row r="27" spans="1:13" ht="15" x14ac:dyDescent="0.2">
      <c r="A27" s="2"/>
      <c r="B27" s="7" t="s">
        <v>71</v>
      </c>
      <c r="C27" s="73" t="s">
        <v>150</v>
      </c>
      <c r="D27" s="74"/>
      <c r="E27" s="74"/>
      <c r="F27" s="74"/>
      <c r="G27" s="74"/>
      <c r="H27" s="74"/>
      <c r="I27" s="74"/>
      <c r="J27" s="74"/>
      <c r="K27" s="75"/>
      <c r="L27" s="76">
        <f>'IECAC ANALITICO'!H66</f>
        <v>0</v>
      </c>
      <c r="M27" s="77"/>
    </row>
    <row r="28" spans="1:13" ht="15" x14ac:dyDescent="0.2">
      <c r="A28" s="2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</row>
    <row r="29" spans="1:13" ht="15" x14ac:dyDescent="0.2">
      <c r="A29" s="2"/>
      <c r="B29" s="7">
        <v>13</v>
      </c>
      <c r="C29" s="73" t="s">
        <v>151</v>
      </c>
      <c r="D29" s="74"/>
      <c r="E29" s="74"/>
      <c r="F29" s="74"/>
      <c r="G29" s="74"/>
      <c r="H29" s="74"/>
      <c r="I29" s="74"/>
      <c r="J29" s="74"/>
      <c r="K29" s="75"/>
      <c r="L29" s="76">
        <f>'IECAC ANALITICO'!H74</f>
        <v>0</v>
      </c>
      <c r="M29" s="77"/>
    </row>
    <row r="30" spans="1:13" ht="15" x14ac:dyDescent="0.2">
      <c r="A30" s="2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</row>
    <row r="31" spans="1:13" ht="15" x14ac:dyDescent="0.2">
      <c r="A31" s="2"/>
      <c r="B31" s="7" t="s">
        <v>72</v>
      </c>
      <c r="C31" s="73" t="s">
        <v>152</v>
      </c>
      <c r="D31" s="74"/>
      <c r="E31" s="74"/>
      <c r="F31" s="74"/>
      <c r="G31" s="74"/>
      <c r="H31" s="74"/>
      <c r="I31" s="74"/>
      <c r="J31" s="74"/>
      <c r="K31" s="75"/>
      <c r="L31" s="76">
        <f>'IECAC ANALITICO'!H81</f>
        <v>0</v>
      </c>
      <c r="M31" s="77"/>
    </row>
    <row r="32" spans="1:13" ht="15" x14ac:dyDescent="0.2">
      <c r="A32" s="2"/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</row>
    <row r="33" spans="1:14" s="11" customFormat="1" ht="15" x14ac:dyDescent="0.2">
      <c r="A33" s="2"/>
      <c r="B33" s="7" t="s">
        <v>73</v>
      </c>
      <c r="C33" s="73" t="s">
        <v>153</v>
      </c>
      <c r="D33" s="74"/>
      <c r="E33" s="74"/>
      <c r="F33" s="74"/>
      <c r="G33" s="74"/>
      <c r="H33" s="74"/>
      <c r="I33" s="74"/>
      <c r="J33" s="74"/>
      <c r="K33" s="75"/>
      <c r="L33" s="76">
        <f>'IECAC ANALITICO'!H110</f>
        <v>0</v>
      </c>
      <c r="M33" s="77"/>
      <c r="N33"/>
    </row>
    <row r="34" spans="1:14" s="11" customFormat="1" ht="15" x14ac:dyDescent="0.2">
      <c r="A34" s="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5"/>
      <c r="N34"/>
    </row>
    <row r="35" spans="1:14" s="11" customFormat="1" ht="15" x14ac:dyDescent="0.2">
      <c r="A35" s="2"/>
      <c r="B35" s="7" t="s">
        <v>68</v>
      </c>
      <c r="C35" s="73" t="s">
        <v>154</v>
      </c>
      <c r="D35" s="74"/>
      <c r="E35" s="74"/>
      <c r="F35" s="74"/>
      <c r="G35" s="74"/>
      <c r="H35" s="74"/>
      <c r="I35" s="74"/>
      <c r="J35" s="74"/>
      <c r="K35" s="75"/>
      <c r="L35" s="76">
        <f>'IECAC ANALITICO'!H114</f>
        <v>0</v>
      </c>
      <c r="M35" s="77"/>
      <c r="N35"/>
    </row>
    <row r="36" spans="1:14" s="11" customFormat="1" ht="15" x14ac:dyDescent="0.2">
      <c r="A36" s="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5"/>
      <c r="N36"/>
    </row>
    <row r="37" spans="1:14" s="11" customFormat="1" ht="15" x14ac:dyDescent="0.2">
      <c r="A37" s="2"/>
      <c r="B37" s="7" t="s">
        <v>74</v>
      </c>
      <c r="C37" s="73" t="s">
        <v>155</v>
      </c>
      <c r="D37" s="74"/>
      <c r="E37" s="74"/>
      <c r="F37" s="74"/>
      <c r="G37" s="74"/>
      <c r="H37" s="74"/>
      <c r="I37" s="74"/>
      <c r="J37" s="74"/>
      <c r="K37" s="75"/>
      <c r="L37" s="76">
        <f>'IECAC ANALITICO'!H119</f>
        <v>0</v>
      </c>
      <c r="M37" s="77"/>
      <c r="N37"/>
    </row>
    <row r="38" spans="1:14" s="11" customFormat="1" ht="15" x14ac:dyDescent="0.2">
      <c r="A38" s="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5"/>
      <c r="N38"/>
    </row>
    <row r="39" spans="1:14" ht="15" x14ac:dyDescent="0.2">
      <c r="A39" s="2"/>
      <c r="B39" s="88" t="s">
        <v>69</v>
      </c>
      <c r="C39" s="89"/>
      <c r="D39" s="89"/>
      <c r="E39" s="89"/>
      <c r="F39" s="89"/>
      <c r="G39" s="89"/>
      <c r="H39" s="89"/>
      <c r="I39" s="89"/>
      <c r="J39" s="89"/>
      <c r="K39" s="90"/>
      <c r="L39" s="91">
        <f>SUM(L17:M38)</f>
        <v>0</v>
      </c>
      <c r="M39" s="92"/>
      <c r="N39" s="62"/>
    </row>
    <row r="40" spans="1:14" ht="15" x14ac:dyDescent="0.2">
      <c r="A40" s="2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</row>
  </sheetData>
  <mergeCells count="35">
    <mergeCell ref="B40:M40"/>
    <mergeCell ref="C35:K35"/>
    <mergeCell ref="L35:M35"/>
    <mergeCell ref="C37:K37"/>
    <mergeCell ref="L37:M37"/>
    <mergeCell ref="C31:K31"/>
    <mergeCell ref="L31:M31"/>
    <mergeCell ref="B39:K39"/>
    <mergeCell ref="L39:M39"/>
    <mergeCell ref="B24:M24"/>
    <mergeCell ref="C25:K25"/>
    <mergeCell ref="L25:M25"/>
    <mergeCell ref="B32:M32"/>
    <mergeCell ref="C33:K33"/>
    <mergeCell ref="L33:M33"/>
    <mergeCell ref="C27:K27"/>
    <mergeCell ref="L27:M27"/>
    <mergeCell ref="C29:K29"/>
    <mergeCell ref="L29:M29"/>
    <mergeCell ref="B30:M30"/>
    <mergeCell ref="C23:K23"/>
    <mergeCell ref="L23:M23"/>
    <mergeCell ref="B11:M11"/>
    <mergeCell ref="I13:J13"/>
    <mergeCell ref="I14:J14"/>
    <mergeCell ref="K14:L14"/>
    <mergeCell ref="C16:K16"/>
    <mergeCell ref="L16:M16"/>
    <mergeCell ref="C17:K17"/>
    <mergeCell ref="L17:M17"/>
    <mergeCell ref="B18:M18"/>
    <mergeCell ref="C21:K21"/>
    <mergeCell ref="L21:M21"/>
    <mergeCell ref="C19:K19"/>
    <mergeCell ref="L19:M19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ignoredErrors>
    <ignoredError sqref="B18:M18 B17 L17:M17 B22:M22 B21 D21:M21 B24:M24 B23 D23:M23 B26:M26 B25 D25:M25 B28:M28 B27 D27:M27 B30:M30 B29 D29:M29 B32:M32 B31 D31:K31 B34:M34 B33 D33:M33 B36:M36 B35 D35:M35 B38:M38 B37 D37:M37 M31 B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view="pageBreakPreview" zoomScale="80" zoomScaleNormal="80" zoomScaleSheetLayoutView="80" workbookViewId="0">
      <selection activeCell="B127" sqref="B127:D127"/>
    </sheetView>
  </sheetViews>
  <sheetFormatPr defaultRowHeight="12.75" x14ac:dyDescent="0.2"/>
  <cols>
    <col min="2" max="3" width="15.7109375" customWidth="1"/>
    <col min="4" max="4" width="92.42578125" customWidth="1"/>
    <col min="5" max="6" width="15.7109375" customWidth="1"/>
    <col min="7" max="7" width="18.5703125" bestFit="1" customWidth="1"/>
    <col min="8" max="8" width="24.7109375" customWidth="1"/>
    <col min="9" max="9" width="18.7109375" customWidth="1"/>
    <col min="11" max="11" width="12.28515625" bestFit="1" customWidth="1"/>
    <col min="13" max="13" width="12.28515625" bestFit="1" customWidth="1"/>
  </cols>
  <sheetData>
    <row r="1" spans="2:9" ht="24.95" customHeight="1" x14ac:dyDescent="0.2"/>
    <row r="2" spans="2:9" ht="24.95" customHeight="1" x14ac:dyDescent="0.2"/>
    <row r="3" spans="2:9" ht="24.95" customHeight="1" x14ac:dyDescent="0.2"/>
    <row r="4" spans="2:9" ht="20.100000000000001" customHeight="1" x14ac:dyDescent="0.25">
      <c r="B4" s="58"/>
    </row>
    <row r="5" spans="2:9" ht="20.100000000000001" customHeight="1" x14ac:dyDescent="0.25">
      <c r="B5" s="58" t="s">
        <v>56</v>
      </c>
    </row>
    <row r="6" spans="2:9" ht="20.100000000000001" customHeight="1" x14ac:dyDescent="0.25">
      <c r="B6" s="58" t="s">
        <v>57</v>
      </c>
    </row>
    <row r="7" spans="2:9" ht="20.100000000000001" customHeight="1" x14ac:dyDescent="0.25">
      <c r="B7" s="58" t="s">
        <v>58</v>
      </c>
    </row>
    <row r="8" spans="2:9" ht="20.100000000000001" customHeight="1" thickBot="1" x14ac:dyDescent="0.3">
      <c r="B8" s="58"/>
    </row>
    <row r="9" spans="2:9" ht="15.75" x14ac:dyDescent="0.25">
      <c r="B9" s="57"/>
      <c r="C9" s="56"/>
      <c r="D9" s="56"/>
      <c r="E9" s="56"/>
      <c r="F9" s="56"/>
      <c r="G9" s="56"/>
      <c r="H9" s="56"/>
      <c r="I9" s="55"/>
    </row>
    <row r="10" spans="2:9" ht="17.25" x14ac:dyDescent="0.3">
      <c r="B10" s="50"/>
      <c r="C10" s="48"/>
      <c r="D10" s="104" t="s">
        <v>140</v>
      </c>
      <c r="E10" s="104"/>
      <c r="F10" s="54"/>
      <c r="G10" s="48"/>
      <c r="H10" s="48"/>
      <c r="I10" s="45"/>
    </row>
    <row r="11" spans="2:9" ht="17.25" x14ac:dyDescent="0.3">
      <c r="B11" s="50"/>
      <c r="C11" s="53"/>
      <c r="D11" s="104" t="s">
        <v>75</v>
      </c>
      <c r="E11" s="104"/>
      <c r="F11" s="48"/>
      <c r="G11" s="48"/>
      <c r="H11" s="52" t="s">
        <v>139</v>
      </c>
      <c r="I11" s="51"/>
    </row>
    <row r="12" spans="2:9" ht="15.75" x14ac:dyDescent="0.25">
      <c r="B12" s="50"/>
      <c r="C12" s="49"/>
      <c r="D12" s="48"/>
      <c r="E12" s="48"/>
      <c r="F12" s="48"/>
      <c r="G12" s="48"/>
      <c r="H12" s="47" t="s">
        <v>138</v>
      </c>
      <c r="I12" s="46"/>
    </row>
    <row r="13" spans="2:9" ht="15.75" x14ac:dyDescent="0.25">
      <c r="B13" s="107"/>
      <c r="C13" s="108"/>
      <c r="D13" s="108"/>
      <c r="E13" s="108"/>
      <c r="F13" s="108"/>
      <c r="G13" s="108"/>
      <c r="H13" s="108"/>
      <c r="I13" s="109"/>
    </row>
    <row r="14" spans="2:9" ht="20.100000000000001" customHeight="1" x14ac:dyDescent="0.25">
      <c r="B14" s="105" t="s">
        <v>210</v>
      </c>
      <c r="C14" s="106"/>
      <c r="D14" s="106"/>
      <c r="E14" s="106"/>
      <c r="F14" s="106"/>
      <c r="G14" s="106"/>
      <c r="H14" s="106"/>
      <c r="I14" s="45"/>
    </row>
    <row r="15" spans="2:9" ht="16.5" thickBot="1" x14ac:dyDescent="0.3">
      <c r="B15" s="110"/>
      <c r="C15" s="111"/>
      <c r="D15" s="111"/>
      <c r="E15" s="111"/>
      <c r="F15" s="111"/>
      <c r="G15" s="111"/>
      <c r="H15" s="111"/>
      <c r="I15" s="112"/>
    </row>
    <row r="16" spans="2:9" ht="15.75" x14ac:dyDescent="0.2">
      <c r="B16" s="44" t="s">
        <v>137</v>
      </c>
      <c r="C16" s="43" t="s">
        <v>136</v>
      </c>
      <c r="D16" s="43" t="s">
        <v>135</v>
      </c>
      <c r="E16" s="42" t="s">
        <v>134</v>
      </c>
      <c r="F16" s="42" t="s">
        <v>133</v>
      </c>
      <c r="G16" s="41" t="s">
        <v>132</v>
      </c>
      <c r="H16" s="41" t="s">
        <v>131</v>
      </c>
      <c r="I16" s="113" t="s">
        <v>130</v>
      </c>
    </row>
    <row r="17" spans="2:15" ht="16.5" thickBot="1" x14ac:dyDescent="0.25">
      <c r="B17" s="40"/>
      <c r="C17" s="39"/>
      <c r="D17" s="39"/>
      <c r="E17" s="38"/>
      <c r="F17" s="38"/>
      <c r="G17" s="37"/>
      <c r="H17" s="37"/>
      <c r="I17" s="114"/>
    </row>
    <row r="18" spans="2:15" ht="24.75" customHeight="1" x14ac:dyDescent="0.2">
      <c r="B18" s="36">
        <v>1</v>
      </c>
      <c r="C18" s="94" t="s">
        <v>146</v>
      </c>
      <c r="D18" s="94"/>
      <c r="E18" s="59"/>
      <c r="F18" s="59"/>
      <c r="G18" s="59"/>
      <c r="H18" s="59"/>
      <c r="I18" s="35"/>
      <c r="L18" s="1"/>
      <c r="M18" s="1"/>
      <c r="N18" s="1"/>
      <c r="O18" s="1"/>
    </row>
    <row r="19" spans="2:15" ht="77.25" customHeight="1" x14ac:dyDescent="0.2">
      <c r="B19" s="26" t="s">
        <v>129</v>
      </c>
      <c r="C19" s="24" t="s">
        <v>45</v>
      </c>
      <c r="D19" s="34" t="s">
        <v>46</v>
      </c>
      <c r="E19" s="24" t="s">
        <v>1</v>
      </c>
      <c r="F19" s="24" t="s">
        <v>142</v>
      </c>
      <c r="G19" s="23"/>
      <c r="H19" s="22"/>
      <c r="I19" s="21"/>
      <c r="L19" s="1"/>
      <c r="M19" s="1"/>
      <c r="N19" s="1"/>
      <c r="O19" s="1"/>
    </row>
    <row r="20" spans="2:15" ht="22.5" customHeight="1" x14ac:dyDescent="0.25">
      <c r="B20" s="95" t="s">
        <v>80</v>
      </c>
      <c r="C20" s="96"/>
      <c r="D20" s="96"/>
      <c r="E20" s="96"/>
      <c r="F20" s="96"/>
      <c r="G20" s="97"/>
      <c r="H20" s="60">
        <f>SUM(H19:H19)</f>
        <v>0</v>
      </c>
      <c r="I20" s="30"/>
    </row>
    <row r="21" spans="2:15" ht="22.5" customHeight="1" x14ac:dyDescent="0.2">
      <c r="B21" s="36">
        <v>2</v>
      </c>
      <c r="C21" s="94" t="s">
        <v>165</v>
      </c>
      <c r="D21" s="94"/>
      <c r="E21" s="59"/>
      <c r="F21" s="59"/>
      <c r="G21" s="59"/>
      <c r="H21" s="59"/>
      <c r="I21" s="35"/>
    </row>
    <row r="22" spans="2:15" ht="72" customHeight="1" x14ac:dyDescent="0.2">
      <c r="B22" s="26" t="s">
        <v>178</v>
      </c>
      <c r="C22" s="24" t="s">
        <v>166</v>
      </c>
      <c r="D22" s="34" t="s">
        <v>167</v>
      </c>
      <c r="E22" s="24" t="s">
        <v>168</v>
      </c>
      <c r="F22" s="24" t="s">
        <v>145</v>
      </c>
      <c r="G22" s="23"/>
      <c r="H22" s="22"/>
      <c r="I22" s="34"/>
    </row>
    <row r="23" spans="2:15" ht="76.5" customHeight="1" x14ac:dyDescent="0.2">
      <c r="B23" s="26" t="s">
        <v>179</v>
      </c>
      <c r="C23" s="24" t="s">
        <v>169</v>
      </c>
      <c r="D23" s="34" t="s">
        <v>170</v>
      </c>
      <c r="E23" s="24" t="s">
        <v>168</v>
      </c>
      <c r="F23" s="24" t="s">
        <v>145</v>
      </c>
      <c r="G23" s="23"/>
      <c r="H23" s="22"/>
      <c r="I23" s="34"/>
    </row>
    <row r="24" spans="2:15" ht="63.75" customHeight="1" x14ac:dyDescent="0.2">
      <c r="B24" s="26" t="s">
        <v>180</v>
      </c>
      <c r="C24" s="24" t="s">
        <v>171</v>
      </c>
      <c r="D24" s="34" t="s">
        <v>172</v>
      </c>
      <c r="E24" s="24" t="s">
        <v>1</v>
      </c>
      <c r="F24" s="24" t="s">
        <v>142</v>
      </c>
      <c r="G24" s="23"/>
      <c r="H24" s="22"/>
      <c r="I24" s="34"/>
    </row>
    <row r="25" spans="2:15" ht="57.75" customHeight="1" x14ac:dyDescent="0.2">
      <c r="B25" s="26" t="s">
        <v>181</v>
      </c>
      <c r="C25" s="24" t="s">
        <v>173</v>
      </c>
      <c r="D25" s="34" t="s">
        <v>174</v>
      </c>
      <c r="E25" s="24" t="s">
        <v>1</v>
      </c>
      <c r="F25" s="24" t="s">
        <v>142</v>
      </c>
      <c r="G25" s="23"/>
      <c r="H25" s="22"/>
      <c r="I25" s="34"/>
    </row>
    <row r="26" spans="2:15" ht="54.75" customHeight="1" x14ac:dyDescent="0.2">
      <c r="B26" s="26" t="s">
        <v>182</v>
      </c>
      <c r="C26" s="24" t="s">
        <v>175</v>
      </c>
      <c r="D26" s="34" t="s">
        <v>176</v>
      </c>
      <c r="E26" s="24" t="s">
        <v>177</v>
      </c>
      <c r="F26" s="24" t="s">
        <v>143</v>
      </c>
      <c r="G26" s="23"/>
      <c r="H26" s="22"/>
      <c r="I26" s="34"/>
    </row>
    <row r="27" spans="2:15" ht="22.5" customHeight="1" x14ac:dyDescent="0.25">
      <c r="B27" s="95" t="s">
        <v>80</v>
      </c>
      <c r="C27" s="96"/>
      <c r="D27" s="96"/>
      <c r="E27" s="96"/>
      <c r="F27" s="96"/>
      <c r="G27" s="97"/>
      <c r="H27" s="60">
        <f>SUM(H22:H26)</f>
        <v>0</v>
      </c>
      <c r="I27" s="30"/>
    </row>
    <row r="28" spans="2:15" ht="24" customHeight="1" x14ac:dyDescent="0.2">
      <c r="B28" s="29">
        <v>4</v>
      </c>
      <c r="C28" s="94" t="s">
        <v>147</v>
      </c>
      <c r="D28" s="94"/>
      <c r="E28" s="28"/>
      <c r="F28" s="28"/>
      <c r="G28" s="28"/>
      <c r="H28" s="28"/>
      <c r="I28" s="27"/>
    </row>
    <row r="29" spans="2:15" ht="61.5" customHeight="1" x14ac:dyDescent="0.2">
      <c r="B29" s="26" t="s">
        <v>128</v>
      </c>
      <c r="C29" s="24" t="s">
        <v>26</v>
      </c>
      <c r="D29" s="25" t="s">
        <v>27</v>
      </c>
      <c r="E29" s="24" t="s">
        <v>4</v>
      </c>
      <c r="F29" s="70" t="s">
        <v>265</v>
      </c>
      <c r="G29" s="23"/>
      <c r="H29" s="22"/>
      <c r="I29" s="21"/>
      <c r="K29" s="61"/>
    </row>
    <row r="30" spans="2:15" ht="51.75" customHeight="1" x14ac:dyDescent="0.2">
      <c r="B30" s="26" t="s">
        <v>188</v>
      </c>
      <c r="C30" s="24" t="s">
        <v>183</v>
      </c>
      <c r="D30" s="25" t="s">
        <v>185</v>
      </c>
      <c r="E30" s="24" t="s">
        <v>187</v>
      </c>
      <c r="F30" s="70" t="s">
        <v>161</v>
      </c>
      <c r="G30" s="23"/>
      <c r="H30" s="22"/>
      <c r="I30" s="25"/>
      <c r="K30" s="61"/>
    </row>
    <row r="31" spans="2:15" ht="52.5" customHeight="1" x14ac:dyDescent="0.2">
      <c r="B31" s="26" t="s">
        <v>189</v>
      </c>
      <c r="C31" s="24" t="s">
        <v>184</v>
      </c>
      <c r="D31" s="25" t="s">
        <v>186</v>
      </c>
      <c r="E31" s="24" t="s">
        <v>1</v>
      </c>
      <c r="F31" s="70" t="s">
        <v>145</v>
      </c>
      <c r="G31" s="23"/>
      <c r="H31" s="22"/>
      <c r="I31" s="25"/>
      <c r="K31" s="61"/>
    </row>
    <row r="32" spans="2:15" ht="69" customHeight="1" x14ac:dyDescent="0.2">
      <c r="B32" s="26" t="s">
        <v>198</v>
      </c>
      <c r="C32" s="24" t="s">
        <v>200</v>
      </c>
      <c r="D32" s="25" t="s">
        <v>201</v>
      </c>
      <c r="E32" s="24" t="s">
        <v>204</v>
      </c>
      <c r="F32" s="70" t="s">
        <v>213</v>
      </c>
      <c r="G32" s="23"/>
      <c r="H32" s="22"/>
      <c r="I32" s="25"/>
      <c r="K32" s="61"/>
    </row>
    <row r="33" spans="2:16" ht="61.5" customHeight="1" x14ac:dyDescent="0.2">
      <c r="B33" s="26" t="s">
        <v>199</v>
      </c>
      <c r="C33" s="24" t="s">
        <v>202</v>
      </c>
      <c r="D33" s="25" t="s">
        <v>203</v>
      </c>
      <c r="E33" s="24" t="s">
        <v>177</v>
      </c>
      <c r="F33" s="24" t="s">
        <v>211</v>
      </c>
      <c r="G33" s="23"/>
      <c r="H33" s="22"/>
      <c r="I33" s="25"/>
      <c r="K33" s="61"/>
    </row>
    <row r="34" spans="2:16" ht="21" customHeight="1" x14ac:dyDescent="0.25">
      <c r="B34" s="95" t="s">
        <v>80</v>
      </c>
      <c r="C34" s="96"/>
      <c r="D34" s="96"/>
      <c r="E34" s="96"/>
      <c r="F34" s="96"/>
      <c r="G34" s="97"/>
      <c r="H34" s="60">
        <f>SUM(H29:H33)</f>
        <v>0</v>
      </c>
      <c r="I34" s="30"/>
    </row>
    <row r="35" spans="2:16" ht="23.25" customHeight="1" x14ac:dyDescent="0.2">
      <c r="B35" s="29">
        <v>5</v>
      </c>
      <c r="C35" s="94" t="s">
        <v>148</v>
      </c>
      <c r="D35" s="94"/>
      <c r="E35" s="28"/>
      <c r="F35" s="28"/>
      <c r="G35" s="28"/>
      <c r="H35" s="28"/>
      <c r="I35" s="27"/>
    </row>
    <row r="36" spans="2:16" ht="51.75" customHeight="1" x14ac:dyDescent="0.2">
      <c r="B36" s="26" t="s">
        <v>127</v>
      </c>
      <c r="C36" s="24" t="s">
        <v>17</v>
      </c>
      <c r="D36" s="32" t="s">
        <v>18</v>
      </c>
      <c r="E36" s="24" t="s">
        <v>19</v>
      </c>
      <c r="F36" s="24" t="s">
        <v>145</v>
      </c>
      <c r="G36" s="23"/>
      <c r="H36" s="22"/>
      <c r="I36" s="21"/>
      <c r="K36" s="61"/>
    </row>
    <row r="37" spans="2:16" ht="33.75" customHeight="1" x14ac:dyDescent="0.2">
      <c r="B37" s="26" t="s">
        <v>236</v>
      </c>
      <c r="C37" s="24" t="s">
        <v>5</v>
      </c>
      <c r="D37" s="33" t="s">
        <v>13</v>
      </c>
      <c r="E37" s="24" t="s">
        <v>177</v>
      </c>
      <c r="F37" s="24" t="s">
        <v>251</v>
      </c>
      <c r="G37" s="23"/>
      <c r="H37" s="22"/>
      <c r="I37" s="21"/>
      <c r="K37" s="61"/>
    </row>
    <row r="38" spans="2:16" ht="30" customHeight="1" x14ac:dyDescent="0.2">
      <c r="B38" s="26" t="s">
        <v>126</v>
      </c>
      <c r="C38" s="24" t="s">
        <v>22</v>
      </c>
      <c r="D38" s="33" t="s">
        <v>23</v>
      </c>
      <c r="E38" s="24" t="s">
        <v>177</v>
      </c>
      <c r="F38" s="24" t="s">
        <v>145</v>
      </c>
      <c r="G38" s="23"/>
      <c r="H38" s="22"/>
      <c r="I38" s="21"/>
      <c r="K38" s="61"/>
    </row>
    <row r="39" spans="2:16" ht="36" customHeight="1" x14ac:dyDescent="0.2">
      <c r="B39" s="26" t="s">
        <v>237</v>
      </c>
      <c r="C39" s="24" t="s">
        <v>24</v>
      </c>
      <c r="D39" s="33" t="s">
        <v>25</v>
      </c>
      <c r="E39" s="24" t="s">
        <v>1</v>
      </c>
      <c r="F39" s="24" t="s">
        <v>252</v>
      </c>
      <c r="G39" s="23"/>
      <c r="H39" s="22"/>
      <c r="I39" s="21"/>
    </row>
    <row r="40" spans="2:16" ht="44.25" customHeight="1" x14ac:dyDescent="0.2">
      <c r="B40" s="26" t="s">
        <v>125</v>
      </c>
      <c r="C40" s="24" t="s">
        <v>207</v>
      </c>
      <c r="D40" s="33" t="s">
        <v>208</v>
      </c>
      <c r="E40" s="24" t="s">
        <v>0</v>
      </c>
      <c r="F40" s="24" t="s">
        <v>253</v>
      </c>
      <c r="G40" s="23"/>
      <c r="H40" s="22"/>
      <c r="I40" s="21"/>
    </row>
    <row r="41" spans="2:16" ht="42" customHeight="1" x14ac:dyDescent="0.2">
      <c r="B41" s="26" t="s">
        <v>124</v>
      </c>
      <c r="C41" s="24" t="s">
        <v>205</v>
      </c>
      <c r="D41" s="33" t="s">
        <v>206</v>
      </c>
      <c r="E41" s="24" t="s">
        <v>19</v>
      </c>
      <c r="F41" s="24" t="s">
        <v>254</v>
      </c>
      <c r="G41" s="23"/>
      <c r="H41" s="22"/>
      <c r="I41" s="21"/>
    </row>
    <row r="42" spans="2:16" ht="36" customHeight="1" x14ac:dyDescent="0.2">
      <c r="B42" s="26" t="s">
        <v>238</v>
      </c>
      <c r="C42" s="24" t="s">
        <v>28</v>
      </c>
      <c r="D42" s="33" t="s">
        <v>29</v>
      </c>
      <c r="E42" s="24" t="s">
        <v>4</v>
      </c>
      <c r="F42" s="24" t="s">
        <v>255</v>
      </c>
      <c r="G42" s="23"/>
      <c r="H42" s="22"/>
      <c r="I42" s="21"/>
    </row>
    <row r="43" spans="2:16" ht="54.75" customHeight="1" x14ac:dyDescent="0.2">
      <c r="B43" s="26" t="s">
        <v>123</v>
      </c>
      <c r="C43" s="24" t="s">
        <v>47</v>
      </c>
      <c r="D43" s="32" t="s">
        <v>48</v>
      </c>
      <c r="E43" s="24" t="s">
        <v>2</v>
      </c>
      <c r="F43" s="24" t="s">
        <v>256</v>
      </c>
      <c r="G43" s="23"/>
      <c r="H43" s="22"/>
      <c r="I43" s="21"/>
      <c r="M43" s="1"/>
      <c r="N43" s="1"/>
      <c r="O43" s="1"/>
      <c r="P43" s="1"/>
    </row>
    <row r="44" spans="2:16" ht="67.5" customHeight="1" x14ac:dyDescent="0.2">
      <c r="B44" s="26" t="s">
        <v>122</v>
      </c>
      <c r="C44" s="24" t="s">
        <v>20</v>
      </c>
      <c r="D44" s="33" t="s">
        <v>55</v>
      </c>
      <c r="E44" s="24" t="s">
        <v>21</v>
      </c>
      <c r="F44" s="24" t="s">
        <v>257</v>
      </c>
      <c r="G44" s="23"/>
      <c r="H44" s="22"/>
      <c r="I44" s="21"/>
      <c r="M44" s="1"/>
      <c r="N44" s="1"/>
      <c r="O44" s="1"/>
      <c r="P44" s="1"/>
    </row>
    <row r="45" spans="2:16" ht="79.5" customHeight="1" x14ac:dyDescent="0.2">
      <c r="B45" s="26" t="s">
        <v>121</v>
      </c>
      <c r="C45" s="24" t="s">
        <v>190</v>
      </c>
      <c r="D45" s="33" t="s">
        <v>195</v>
      </c>
      <c r="E45" s="24" t="s">
        <v>197</v>
      </c>
      <c r="F45" s="24" t="s">
        <v>211</v>
      </c>
      <c r="G45" s="23"/>
      <c r="H45" s="22"/>
      <c r="I45" s="21"/>
      <c r="M45" s="1"/>
      <c r="N45" s="1"/>
      <c r="O45" s="1"/>
      <c r="P45" s="1"/>
    </row>
    <row r="46" spans="2:16" ht="54.75" customHeight="1" x14ac:dyDescent="0.2">
      <c r="B46" s="26" t="s">
        <v>239</v>
      </c>
      <c r="C46" s="24" t="s">
        <v>191</v>
      </c>
      <c r="D46" s="33" t="s">
        <v>192</v>
      </c>
      <c r="E46" s="24" t="s">
        <v>177</v>
      </c>
      <c r="F46" s="24" t="s">
        <v>212</v>
      </c>
      <c r="G46" s="23"/>
      <c r="H46" s="22"/>
      <c r="I46" s="21"/>
      <c r="M46" s="1"/>
      <c r="N46" s="1"/>
      <c r="O46" s="1"/>
      <c r="P46" s="1"/>
    </row>
    <row r="47" spans="2:16" ht="63.75" customHeight="1" x14ac:dyDescent="0.2">
      <c r="B47" s="26" t="s">
        <v>120</v>
      </c>
      <c r="C47" s="24" t="s">
        <v>193</v>
      </c>
      <c r="D47" s="33" t="s">
        <v>194</v>
      </c>
      <c r="E47" s="24" t="s">
        <v>177</v>
      </c>
      <c r="F47" s="24" t="s">
        <v>144</v>
      </c>
      <c r="G47" s="23"/>
      <c r="H47" s="22"/>
      <c r="I47" s="21"/>
      <c r="M47" s="1"/>
      <c r="N47" s="1"/>
      <c r="O47" s="1"/>
      <c r="P47" s="1"/>
    </row>
    <row r="48" spans="2:16" ht="33" customHeight="1" x14ac:dyDescent="0.2">
      <c r="B48" s="26" t="s">
        <v>240</v>
      </c>
      <c r="C48" s="24" t="s">
        <v>216</v>
      </c>
      <c r="D48" s="33" t="s">
        <v>217</v>
      </c>
      <c r="E48" s="24" t="s">
        <v>21</v>
      </c>
      <c r="F48" s="24" t="s">
        <v>261</v>
      </c>
      <c r="G48" s="23"/>
      <c r="H48" s="22"/>
      <c r="I48" s="21"/>
      <c r="M48" s="1"/>
      <c r="N48" s="1"/>
      <c r="O48" s="1"/>
      <c r="P48" s="1"/>
    </row>
    <row r="49" spans="2:16" ht="33" customHeight="1" x14ac:dyDescent="0.2">
      <c r="B49" s="26" t="s">
        <v>119</v>
      </c>
      <c r="C49" s="24" t="s">
        <v>221</v>
      </c>
      <c r="D49" s="33" t="s">
        <v>218</v>
      </c>
      <c r="E49" s="24" t="s">
        <v>21</v>
      </c>
      <c r="F49" s="24" t="s">
        <v>261</v>
      </c>
      <c r="G49" s="23"/>
      <c r="H49" s="22"/>
      <c r="I49" s="21"/>
      <c r="M49" s="1"/>
      <c r="N49" s="1"/>
      <c r="O49" s="1"/>
      <c r="P49" s="1"/>
    </row>
    <row r="50" spans="2:16" ht="33" customHeight="1" x14ac:dyDescent="0.2">
      <c r="B50" s="26" t="s">
        <v>118</v>
      </c>
      <c r="C50" s="24" t="s">
        <v>160</v>
      </c>
      <c r="D50" s="33" t="s">
        <v>159</v>
      </c>
      <c r="E50" s="24" t="s">
        <v>21</v>
      </c>
      <c r="F50" s="24" t="s">
        <v>261</v>
      </c>
      <c r="G50" s="23"/>
      <c r="H50" s="22"/>
      <c r="I50" s="21"/>
      <c r="M50" s="1"/>
      <c r="N50" s="1"/>
      <c r="O50" s="1"/>
      <c r="P50" s="1"/>
    </row>
    <row r="51" spans="2:16" ht="33" customHeight="1" x14ac:dyDescent="0.2">
      <c r="B51" s="26" t="s">
        <v>117</v>
      </c>
      <c r="C51" s="24" t="s">
        <v>164</v>
      </c>
      <c r="D51" s="33" t="s">
        <v>163</v>
      </c>
      <c r="E51" s="24" t="s">
        <v>21</v>
      </c>
      <c r="F51" s="24" t="s">
        <v>161</v>
      </c>
      <c r="G51" s="23"/>
      <c r="H51" s="22"/>
      <c r="I51" s="21"/>
      <c r="M51" s="1"/>
      <c r="N51" s="1"/>
      <c r="O51" s="1"/>
      <c r="P51" s="1"/>
    </row>
    <row r="52" spans="2:16" ht="33" customHeight="1" x14ac:dyDescent="0.2">
      <c r="B52" s="26" t="s">
        <v>116</v>
      </c>
      <c r="C52" s="24" t="s">
        <v>267</v>
      </c>
      <c r="D52" s="33" t="s">
        <v>268</v>
      </c>
      <c r="E52" s="24" t="s">
        <v>21</v>
      </c>
      <c r="F52" s="24" t="s">
        <v>269</v>
      </c>
      <c r="G52" s="23"/>
      <c r="H52" s="22"/>
      <c r="I52" s="21"/>
      <c r="M52" s="1"/>
      <c r="N52" s="1"/>
      <c r="O52" s="1"/>
      <c r="P52" s="1"/>
    </row>
    <row r="53" spans="2:16" ht="51" customHeight="1" x14ac:dyDescent="0.2">
      <c r="B53" s="26" t="s">
        <v>115</v>
      </c>
      <c r="C53" s="24" t="s">
        <v>219</v>
      </c>
      <c r="D53" s="33" t="s">
        <v>263</v>
      </c>
      <c r="E53" s="24" t="s">
        <v>21</v>
      </c>
      <c r="F53" s="70" t="s">
        <v>262</v>
      </c>
      <c r="G53" s="23"/>
      <c r="H53" s="22"/>
      <c r="I53" s="21"/>
      <c r="K53" s="71"/>
      <c r="M53" s="1"/>
      <c r="N53" s="1"/>
      <c r="O53" s="1"/>
      <c r="P53" s="1"/>
    </row>
    <row r="54" spans="2:16" ht="36.75" customHeight="1" x14ac:dyDescent="0.2">
      <c r="B54" s="26" t="s">
        <v>158</v>
      </c>
      <c r="C54" s="24" t="s">
        <v>220</v>
      </c>
      <c r="D54" s="33" t="s">
        <v>260</v>
      </c>
      <c r="E54" s="24" t="s">
        <v>21</v>
      </c>
      <c r="F54" s="24" t="s">
        <v>259</v>
      </c>
      <c r="G54" s="23"/>
      <c r="H54" s="22"/>
      <c r="I54" s="21"/>
      <c r="K54" s="71"/>
      <c r="M54" s="1"/>
      <c r="N54" s="1"/>
      <c r="O54" s="1"/>
      <c r="P54" s="1"/>
    </row>
    <row r="55" spans="2:16" ht="48" customHeight="1" x14ac:dyDescent="0.2">
      <c r="B55" s="26" t="s">
        <v>162</v>
      </c>
      <c r="C55" s="24" t="s">
        <v>20</v>
      </c>
      <c r="D55" s="33" t="s">
        <v>305</v>
      </c>
      <c r="E55" s="24" t="s">
        <v>21</v>
      </c>
      <c r="F55" s="24" t="s">
        <v>304</v>
      </c>
      <c r="G55" s="23"/>
      <c r="H55" s="22"/>
      <c r="I55" s="21"/>
      <c r="K55" s="71"/>
      <c r="M55" s="1"/>
      <c r="N55" s="1"/>
      <c r="O55" s="1"/>
      <c r="P55" s="1"/>
    </row>
    <row r="56" spans="2:16" ht="33" customHeight="1" x14ac:dyDescent="0.2">
      <c r="B56" s="26" t="s">
        <v>196</v>
      </c>
      <c r="C56" s="24" t="s">
        <v>9</v>
      </c>
      <c r="D56" s="33" t="s">
        <v>12</v>
      </c>
      <c r="E56" s="24" t="s">
        <v>7</v>
      </c>
      <c r="F56" s="24" t="s">
        <v>145</v>
      </c>
      <c r="G56" s="23"/>
      <c r="H56" s="22"/>
      <c r="I56" s="21"/>
      <c r="M56" s="1"/>
      <c r="N56" s="1"/>
      <c r="O56" s="1"/>
      <c r="P56" s="1"/>
    </row>
    <row r="57" spans="2:16" ht="30" customHeight="1" x14ac:dyDescent="0.2">
      <c r="B57" s="26" t="s">
        <v>266</v>
      </c>
      <c r="C57" s="24" t="s">
        <v>15</v>
      </c>
      <c r="D57" s="33" t="s">
        <v>11</v>
      </c>
      <c r="E57" s="24" t="s">
        <v>7</v>
      </c>
      <c r="F57" s="24" t="s">
        <v>145</v>
      </c>
      <c r="G57" s="23"/>
      <c r="H57" s="22"/>
      <c r="I57" s="21"/>
      <c r="M57" s="1"/>
      <c r="N57" s="1"/>
      <c r="O57" s="1"/>
      <c r="P57" s="1"/>
    </row>
    <row r="58" spans="2:16" ht="30" customHeight="1" x14ac:dyDescent="0.2">
      <c r="B58" s="26" t="s">
        <v>303</v>
      </c>
      <c r="C58" s="24" t="s">
        <v>8</v>
      </c>
      <c r="D58" s="32" t="s">
        <v>10</v>
      </c>
      <c r="E58" s="24" t="s">
        <v>7</v>
      </c>
      <c r="F58" s="24" t="s">
        <v>145</v>
      </c>
      <c r="G58" s="23"/>
      <c r="H58" s="22"/>
      <c r="I58" s="21"/>
    </row>
    <row r="59" spans="2:16" ht="24.75" customHeight="1" x14ac:dyDescent="0.25">
      <c r="B59" s="95" t="s">
        <v>80</v>
      </c>
      <c r="C59" s="96"/>
      <c r="D59" s="96"/>
      <c r="E59" s="96"/>
      <c r="F59" s="96"/>
      <c r="G59" s="97"/>
      <c r="H59" s="60">
        <f>SUM(H36:H58)</f>
        <v>0</v>
      </c>
      <c r="I59" s="30"/>
    </row>
    <row r="60" spans="2:16" ht="24" customHeight="1" x14ac:dyDescent="0.2">
      <c r="B60" s="29">
        <v>11</v>
      </c>
      <c r="C60" s="94" t="s">
        <v>149</v>
      </c>
      <c r="D60" s="94"/>
      <c r="E60" s="28"/>
      <c r="F60" s="28"/>
      <c r="G60" s="28"/>
      <c r="H60" s="28"/>
      <c r="I60" s="27"/>
    </row>
    <row r="61" spans="2:16" ht="30.75" customHeight="1" x14ac:dyDescent="0.2">
      <c r="B61" s="26" t="s">
        <v>114</v>
      </c>
      <c r="C61" s="24" t="s">
        <v>30</v>
      </c>
      <c r="D61" s="25" t="s">
        <v>3</v>
      </c>
      <c r="E61" s="24" t="s">
        <v>2</v>
      </c>
      <c r="F61" s="24" t="s">
        <v>145</v>
      </c>
      <c r="G61" s="23"/>
      <c r="H61" s="22"/>
      <c r="I61" s="21"/>
    </row>
    <row r="62" spans="2:16" ht="69" customHeight="1" x14ac:dyDescent="0.2">
      <c r="B62" s="26" t="s">
        <v>300</v>
      </c>
      <c r="C62" s="24" t="s">
        <v>298</v>
      </c>
      <c r="D62" s="25" t="s">
        <v>299</v>
      </c>
      <c r="E62" s="24" t="s">
        <v>0</v>
      </c>
      <c r="F62" s="24" t="s">
        <v>282</v>
      </c>
      <c r="G62" s="23"/>
      <c r="H62" s="22"/>
      <c r="I62" s="21"/>
    </row>
    <row r="63" spans="2:16" ht="27" customHeight="1" x14ac:dyDescent="0.25">
      <c r="B63" s="95" t="s">
        <v>80</v>
      </c>
      <c r="C63" s="96"/>
      <c r="D63" s="96"/>
      <c r="E63" s="96"/>
      <c r="F63" s="96"/>
      <c r="G63" s="97"/>
      <c r="H63" s="60">
        <f>SUM(H61:H62)</f>
        <v>0</v>
      </c>
      <c r="I63" s="30"/>
    </row>
    <row r="64" spans="2:16" ht="24.75" customHeight="1" x14ac:dyDescent="0.2">
      <c r="B64" s="29">
        <v>12</v>
      </c>
      <c r="C64" s="94" t="s">
        <v>150</v>
      </c>
      <c r="D64" s="94"/>
      <c r="E64" s="28"/>
      <c r="F64" s="28"/>
      <c r="G64" s="28"/>
      <c r="H64" s="28"/>
      <c r="I64" s="27"/>
    </row>
    <row r="65" spans="2:12" ht="75" customHeight="1" x14ac:dyDescent="0.2">
      <c r="B65" s="26" t="s">
        <v>113</v>
      </c>
      <c r="C65" s="24" t="s">
        <v>222</v>
      </c>
      <c r="D65" s="25" t="s">
        <v>223</v>
      </c>
      <c r="E65" s="24" t="s">
        <v>177</v>
      </c>
      <c r="F65" s="24" t="s">
        <v>264</v>
      </c>
      <c r="G65" s="23"/>
      <c r="H65" s="22"/>
      <c r="I65" s="21"/>
    </row>
    <row r="66" spans="2:12" ht="27" customHeight="1" x14ac:dyDescent="0.25">
      <c r="B66" s="95" t="s">
        <v>80</v>
      </c>
      <c r="C66" s="96"/>
      <c r="D66" s="96"/>
      <c r="E66" s="96"/>
      <c r="F66" s="96"/>
      <c r="G66" s="97"/>
      <c r="H66" s="60">
        <f>SUM(H65:H65)</f>
        <v>0</v>
      </c>
      <c r="I66" s="30"/>
    </row>
    <row r="67" spans="2:12" ht="27.75" customHeight="1" x14ac:dyDescent="0.2">
      <c r="B67" s="29">
        <v>13</v>
      </c>
      <c r="C67" s="94" t="s">
        <v>151</v>
      </c>
      <c r="D67" s="94"/>
      <c r="E67" s="28"/>
      <c r="F67" s="28"/>
      <c r="G67" s="28"/>
      <c r="H67" s="28"/>
      <c r="I67" s="27"/>
    </row>
    <row r="68" spans="2:12" ht="74.25" customHeight="1" x14ac:dyDescent="0.25">
      <c r="B68" s="26" t="s">
        <v>241</v>
      </c>
      <c r="C68" s="24" t="s">
        <v>41</v>
      </c>
      <c r="D68" s="25" t="s">
        <v>42</v>
      </c>
      <c r="E68" s="24" t="s">
        <v>2</v>
      </c>
      <c r="F68" s="24" t="s">
        <v>270</v>
      </c>
      <c r="G68" s="23"/>
      <c r="H68" s="22"/>
      <c r="I68" s="21"/>
      <c r="K68" s="72"/>
      <c r="L68" s="31"/>
    </row>
    <row r="69" spans="2:12" ht="55.5" customHeight="1" x14ac:dyDescent="0.25">
      <c r="B69" s="26" t="s">
        <v>112</v>
      </c>
      <c r="C69" s="24" t="s">
        <v>35</v>
      </c>
      <c r="D69" s="25" t="s">
        <v>36</v>
      </c>
      <c r="E69" s="24" t="s">
        <v>2</v>
      </c>
      <c r="F69" s="24" t="s">
        <v>270</v>
      </c>
      <c r="G69" s="23"/>
      <c r="H69" s="22"/>
      <c r="I69" s="21"/>
      <c r="K69" s="31"/>
      <c r="L69" s="31"/>
    </row>
    <row r="70" spans="2:12" ht="78.75" customHeight="1" x14ac:dyDescent="0.25">
      <c r="B70" s="26" t="s">
        <v>111</v>
      </c>
      <c r="C70" s="24" t="s">
        <v>31</v>
      </c>
      <c r="D70" s="25" t="s">
        <v>32</v>
      </c>
      <c r="E70" s="24" t="s">
        <v>2</v>
      </c>
      <c r="F70" s="24" t="s">
        <v>270</v>
      </c>
      <c r="G70" s="23"/>
      <c r="H70" s="22"/>
      <c r="I70" s="21"/>
      <c r="K70" s="72"/>
      <c r="L70" s="31"/>
    </row>
    <row r="71" spans="2:12" ht="39.75" customHeight="1" x14ac:dyDescent="0.25">
      <c r="B71" s="26" t="s">
        <v>110</v>
      </c>
      <c r="C71" s="24" t="s">
        <v>33</v>
      </c>
      <c r="D71" s="25" t="s">
        <v>34</v>
      </c>
      <c r="E71" s="24" t="s">
        <v>6</v>
      </c>
      <c r="F71" s="24" t="s">
        <v>271</v>
      </c>
      <c r="G71" s="23"/>
      <c r="H71" s="22"/>
      <c r="I71" s="21"/>
      <c r="K71" s="72"/>
      <c r="L71" s="72"/>
    </row>
    <row r="72" spans="2:12" ht="33.75" customHeight="1" x14ac:dyDescent="0.25">
      <c r="B72" s="26" t="s">
        <v>109</v>
      </c>
      <c r="C72" s="24" t="s">
        <v>37</v>
      </c>
      <c r="D72" s="25" t="s">
        <v>38</v>
      </c>
      <c r="E72" s="24" t="s">
        <v>6</v>
      </c>
      <c r="F72" s="24" t="s">
        <v>271</v>
      </c>
      <c r="G72" s="23"/>
      <c r="H72" s="22"/>
      <c r="I72" s="21"/>
      <c r="K72" s="31"/>
      <c r="L72" s="31"/>
    </row>
    <row r="73" spans="2:12" ht="34.5" customHeight="1" x14ac:dyDescent="0.25">
      <c r="B73" s="26" t="s">
        <v>108</v>
      </c>
      <c r="C73" s="24" t="s">
        <v>39</v>
      </c>
      <c r="D73" s="25" t="s">
        <v>40</v>
      </c>
      <c r="E73" s="24" t="s">
        <v>6</v>
      </c>
      <c r="F73" s="24" t="s">
        <v>271</v>
      </c>
      <c r="G73" s="23"/>
      <c r="H73" s="22"/>
      <c r="I73" s="21"/>
      <c r="K73" s="31"/>
      <c r="L73" s="31"/>
    </row>
    <row r="74" spans="2:12" ht="27" customHeight="1" x14ac:dyDescent="0.25">
      <c r="B74" s="95" t="s">
        <v>80</v>
      </c>
      <c r="C74" s="96"/>
      <c r="D74" s="96"/>
      <c r="E74" s="96"/>
      <c r="F74" s="96"/>
      <c r="G74" s="97"/>
      <c r="H74" s="60">
        <f>SUM(H68:H73)</f>
        <v>0</v>
      </c>
      <c r="I74" s="30"/>
    </row>
    <row r="75" spans="2:12" ht="24.75" customHeight="1" x14ac:dyDescent="0.25">
      <c r="B75" s="29">
        <v>14</v>
      </c>
      <c r="C75" s="94" t="s">
        <v>152</v>
      </c>
      <c r="D75" s="94"/>
      <c r="E75" s="28"/>
      <c r="F75" s="28"/>
      <c r="G75" s="28"/>
      <c r="H75" s="28"/>
      <c r="I75" s="27"/>
      <c r="K75" s="31"/>
    </row>
    <row r="76" spans="2:12" ht="37.5" customHeight="1" x14ac:dyDescent="0.25">
      <c r="B76" s="26" t="s">
        <v>242</v>
      </c>
      <c r="C76" s="24" t="s">
        <v>54</v>
      </c>
      <c r="D76" s="25" t="s">
        <v>53</v>
      </c>
      <c r="E76" s="24" t="s">
        <v>4</v>
      </c>
      <c r="F76" s="24" t="s">
        <v>143</v>
      </c>
      <c r="G76" s="23"/>
      <c r="H76" s="22"/>
      <c r="I76" s="21"/>
      <c r="K76" s="31"/>
      <c r="L76" s="31"/>
    </row>
    <row r="77" spans="2:12" ht="51" customHeight="1" x14ac:dyDescent="0.25">
      <c r="B77" s="26" t="s">
        <v>107</v>
      </c>
      <c r="C77" s="24" t="s">
        <v>214</v>
      </c>
      <c r="D77" s="25" t="s">
        <v>215</v>
      </c>
      <c r="E77" s="24" t="s">
        <v>4</v>
      </c>
      <c r="F77" s="24" t="s">
        <v>145</v>
      </c>
      <c r="G77" s="23"/>
      <c r="H77" s="22"/>
      <c r="I77" s="21"/>
      <c r="K77" s="31"/>
      <c r="L77" s="31"/>
    </row>
    <row r="78" spans="2:12" ht="51" customHeight="1" x14ac:dyDescent="0.25">
      <c r="B78" s="26" t="s">
        <v>243</v>
      </c>
      <c r="C78" s="24" t="s">
        <v>272</v>
      </c>
      <c r="D78" s="25" t="s">
        <v>273</v>
      </c>
      <c r="E78" s="24" t="s">
        <v>1</v>
      </c>
      <c r="F78" s="24" t="s">
        <v>145</v>
      </c>
      <c r="G78" s="23"/>
      <c r="H78" s="22"/>
      <c r="I78" s="21"/>
      <c r="K78" s="31"/>
      <c r="L78" s="31"/>
    </row>
    <row r="79" spans="2:12" ht="70.5" customHeight="1" x14ac:dyDescent="0.25">
      <c r="B79" s="26" t="s">
        <v>106</v>
      </c>
      <c r="C79" s="24" t="s">
        <v>51</v>
      </c>
      <c r="D79" s="25" t="s">
        <v>52</v>
      </c>
      <c r="E79" s="24" t="s">
        <v>4</v>
      </c>
      <c r="F79" s="24" t="s">
        <v>143</v>
      </c>
      <c r="G79" s="23"/>
      <c r="H79" s="22"/>
      <c r="I79" s="21"/>
      <c r="K79" s="31"/>
      <c r="L79" s="31"/>
    </row>
    <row r="80" spans="2:12" ht="52.5" customHeight="1" x14ac:dyDescent="0.25">
      <c r="B80" s="26" t="s">
        <v>105</v>
      </c>
      <c r="C80" s="24" t="s">
        <v>224</v>
      </c>
      <c r="D80" s="25" t="s">
        <v>225</v>
      </c>
      <c r="E80" s="24" t="s">
        <v>177</v>
      </c>
      <c r="F80" s="24" t="s">
        <v>274</v>
      </c>
      <c r="G80" s="23"/>
      <c r="H80" s="22"/>
      <c r="I80" s="21"/>
      <c r="K80" s="11"/>
      <c r="L80" s="31"/>
    </row>
    <row r="81" spans="1:11" ht="27" customHeight="1" x14ac:dyDescent="0.25">
      <c r="B81" s="95" t="s">
        <v>80</v>
      </c>
      <c r="C81" s="96"/>
      <c r="D81" s="96"/>
      <c r="E81" s="96"/>
      <c r="F81" s="96"/>
      <c r="G81" s="97"/>
      <c r="H81" s="60">
        <f>SUM(H76:H80)</f>
        <v>0</v>
      </c>
      <c r="I81" s="30"/>
    </row>
    <row r="82" spans="1:11" ht="24.75" customHeight="1" x14ac:dyDescent="0.2">
      <c r="B82" s="29">
        <v>15</v>
      </c>
      <c r="C82" s="94" t="s">
        <v>153</v>
      </c>
      <c r="D82" s="94"/>
      <c r="E82" s="28"/>
      <c r="F82" s="28"/>
      <c r="G82" s="28"/>
      <c r="H82" s="28"/>
      <c r="I82" s="27"/>
      <c r="K82" s="11"/>
    </row>
    <row r="83" spans="1:11" s="11" customFormat="1" ht="69.75" customHeight="1" x14ac:dyDescent="0.2">
      <c r="A83"/>
      <c r="B83" s="26" t="s">
        <v>104</v>
      </c>
      <c r="C83" s="24" t="s">
        <v>49</v>
      </c>
      <c r="D83" s="25" t="s">
        <v>50</v>
      </c>
      <c r="E83" s="24" t="s">
        <v>4</v>
      </c>
      <c r="F83" s="24" t="s">
        <v>143</v>
      </c>
      <c r="G83" s="23"/>
      <c r="H83" s="22"/>
      <c r="I83" s="21"/>
    </row>
    <row r="84" spans="1:11" s="11" customFormat="1" ht="75" customHeight="1" x14ac:dyDescent="0.2">
      <c r="A84"/>
      <c r="B84" s="26" t="s">
        <v>230</v>
      </c>
      <c r="C84" s="24" t="s">
        <v>301</v>
      </c>
      <c r="D84" s="25" t="s">
        <v>302</v>
      </c>
      <c r="E84" s="24" t="s">
        <v>4</v>
      </c>
      <c r="F84" s="24" t="s">
        <v>279</v>
      </c>
      <c r="G84" s="23"/>
      <c r="H84" s="22"/>
      <c r="I84" s="21"/>
    </row>
    <row r="85" spans="1:11" s="11" customFormat="1" ht="36.75" customHeight="1" x14ac:dyDescent="0.2">
      <c r="A85"/>
      <c r="B85" s="26" t="s">
        <v>103</v>
      </c>
      <c r="C85" s="24" t="s">
        <v>280</v>
      </c>
      <c r="D85" s="25" t="s">
        <v>281</v>
      </c>
      <c r="E85" s="24" t="s">
        <v>4</v>
      </c>
      <c r="F85" s="24" t="s">
        <v>322</v>
      </c>
      <c r="G85" s="23"/>
      <c r="H85" s="22"/>
      <c r="I85" s="21"/>
    </row>
    <row r="86" spans="1:11" s="11" customFormat="1" ht="43.5" customHeight="1" x14ac:dyDescent="0.2">
      <c r="A86"/>
      <c r="B86" s="26" t="s">
        <v>231</v>
      </c>
      <c r="C86" s="24" t="s">
        <v>156</v>
      </c>
      <c r="D86" s="25" t="s">
        <v>157</v>
      </c>
      <c r="E86" s="24" t="s">
        <v>4</v>
      </c>
      <c r="F86" s="24" t="s">
        <v>275</v>
      </c>
      <c r="G86" s="23"/>
      <c r="H86" s="22"/>
      <c r="I86" s="63"/>
    </row>
    <row r="87" spans="1:11" s="11" customFormat="1" ht="59.25" customHeight="1" x14ac:dyDescent="0.2">
      <c r="A87"/>
      <c r="B87" s="26" t="s">
        <v>232</v>
      </c>
      <c r="C87" s="24" t="s">
        <v>248</v>
      </c>
      <c r="D87" s="25" t="s">
        <v>249</v>
      </c>
      <c r="E87" s="24" t="s">
        <v>0</v>
      </c>
      <c r="F87" s="24" t="s">
        <v>258</v>
      </c>
      <c r="G87" s="23"/>
      <c r="H87" s="22"/>
      <c r="I87" s="63"/>
    </row>
    <row r="88" spans="1:11" s="11" customFormat="1" ht="59.25" customHeight="1" x14ac:dyDescent="0.2">
      <c r="A88"/>
      <c r="B88" s="26" t="s">
        <v>233</v>
      </c>
      <c r="C88" s="24" t="s">
        <v>276</v>
      </c>
      <c r="D88" s="25" t="s">
        <v>277</v>
      </c>
      <c r="E88" s="24" t="s">
        <v>1</v>
      </c>
      <c r="F88" s="24" t="s">
        <v>275</v>
      </c>
      <c r="G88" s="23"/>
      <c r="H88" s="22"/>
      <c r="I88" s="63"/>
    </row>
    <row r="89" spans="1:11" s="11" customFormat="1" ht="59.25" customHeight="1" x14ac:dyDescent="0.2">
      <c r="A89"/>
      <c r="B89" s="26" t="s">
        <v>234</v>
      </c>
      <c r="C89" s="24" t="s">
        <v>289</v>
      </c>
      <c r="D89" s="25" t="s">
        <v>290</v>
      </c>
      <c r="E89" s="24" t="s">
        <v>0</v>
      </c>
      <c r="F89" s="24" t="s">
        <v>291</v>
      </c>
      <c r="G89" s="23"/>
      <c r="H89" s="22"/>
      <c r="I89" s="63"/>
    </row>
    <row r="90" spans="1:11" s="11" customFormat="1" ht="59.25" customHeight="1" x14ac:dyDescent="0.2">
      <c r="A90"/>
      <c r="B90" s="26" t="s">
        <v>235</v>
      </c>
      <c r="C90" s="24" t="s">
        <v>287</v>
      </c>
      <c r="D90" s="25" t="s">
        <v>288</v>
      </c>
      <c r="E90" s="24" t="s">
        <v>0</v>
      </c>
      <c r="F90" s="24" t="s">
        <v>291</v>
      </c>
      <c r="G90" s="23"/>
      <c r="H90" s="22"/>
      <c r="I90" s="63"/>
    </row>
    <row r="91" spans="1:11" s="11" customFormat="1" ht="59.25" customHeight="1" x14ac:dyDescent="0.2">
      <c r="A91"/>
      <c r="B91" s="26" t="s">
        <v>102</v>
      </c>
      <c r="C91" s="24" t="s">
        <v>285</v>
      </c>
      <c r="D91" s="25" t="s">
        <v>286</v>
      </c>
      <c r="E91" s="24" t="s">
        <v>0</v>
      </c>
      <c r="F91" s="24" t="s">
        <v>161</v>
      </c>
      <c r="G91" s="23"/>
      <c r="H91" s="22"/>
      <c r="I91" s="63"/>
    </row>
    <row r="92" spans="1:11" s="11" customFormat="1" ht="59.25" customHeight="1" x14ac:dyDescent="0.2">
      <c r="A92"/>
      <c r="B92" s="26" t="s">
        <v>101</v>
      </c>
      <c r="C92" s="24" t="s">
        <v>283</v>
      </c>
      <c r="D92" s="25" t="s">
        <v>284</v>
      </c>
      <c r="E92" s="24" t="s">
        <v>0</v>
      </c>
      <c r="F92" s="24" t="s">
        <v>292</v>
      </c>
      <c r="G92" s="23"/>
      <c r="H92" s="22"/>
      <c r="I92" s="63"/>
    </row>
    <row r="93" spans="1:11" s="11" customFormat="1" ht="59.25" customHeight="1" x14ac:dyDescent="0.2">
      <c r="A93"/>
      <c r="B93" s="26" t="s">
        <v>100</v>
      </c>
      <c r="C93" s="24" t="s">
        <v>293</v>
      </c>
      <c r="D93" s="25" t="s">
        <v>294</v>
      </c>
      <c r="E93" s="24" t="s">
        <v>1</v>
      </c>
      <c r="F93" s="24" t="s">
        <v>252</v>
      </c>
      <c r="G93" s="23"/>
      <c r="H93" s="22"/>
      <c r="I93" s="63"/>
    </row>
    <row r="94" spans="1:11" s="11" customFormat="1" ht="59.25" customHeight="1" x14ac:dyDescent="0.2">
      <c r="A94"/>
      <c r="B94" s="26" t="s">
        <v>99</v>
      </c>
      <c r="C94" s="24" t="s">
        <v>295</v>
      </c>
      <c r="D94" s="25" t="s">
        <v>296</v>
      </c>
      <c r="E94" s="24" t="s">
        <v>1</v>
      </c>
      <c r="F94" s="24" t="s">
        <v>142</v>
      </c>
      <c r="G94" s="23"/>
      <c r="H94" s="22"/>
      <c r="I94" s="63"/>
    </row>
    <row r="95" spans="1:11" s="11" customFormat="1" ht="59.25" customHeight="1" x14ac:dyDescent="0.2">
      <c r="A95"/>
      <c r="B95" s="26" t="s">
        <v>98</v>
      </c>
      <c r="C95" s="24" t="s">
        <v>306</v>
      </c>
      <c r="D95" s="25" t="s">
        <v>307</v>
      </c>
      <c r="E95" s="24" t="s">
        <v>0</v>
      </c>
      <c r="F95" s="24" t="s">
        <v>310</v>
      </c>
      <c r="G95" s="23"/>
      <c r="H95" s="22"/>
      <c r="I95" s="63"/>
    </row>
    <row r="96" spans="1:11" s="11" customFormat="1" ht="59.25" customHeight="1" x14ac:dyDescent="0.2">
      <c r="A96"/>
      <c r="B96" s="26" t="s">
        <v>97</v>
      </c>
      <c r="C96" s="24" t="s">
        <v>308</v>
      </c>
      <c r="D96" s="25" t="s">
        <v>309</v>
      </c>
      <c r="E96" s="24" t="s">
        <v>0</v>
      </c>
      <c r="F96" s="24" t="s">
        <v>311</v>
      </c>
      <c r="G96" s="23"/>
      <c r="H96" s="22"/>
      <c r="I96" s="63"/>
    </row>
    <row r="97" spans="1:15" s="11" customFormat="1" ht="59.25" customHeight="1" x14ac:dyDescent="0.2">
      <c r="A97"/>
      <c r="B97" s="26" t="s">
        <v>96</v>
      </c>
      <c r="C97" s="24" t="s">
        <v>312</v>
      </c>
      <c r="D97" s="25" t="s">
        <v>313</v>
      </c>
      <c r="E97" s="24" t="s">
        <v>1</v>
      </c>
      <c r="F97" s="24" t="s">
        <v>145</v>
      </c>
      <c r="G97" s="23"/>
      <c r="H97" s="22"/>
      <c r="I97" s="63"/>
    </row>
    <row r="98" spans="1:15" s="11" customFormat="1" ht="74.25" customHeight="1" x14ac:dyDescent="0.2">
      <c r="A98"/>
      <c r="B98" s="26" t="s">
        <v>95</v>
      </c>
      <c r="C98" s="24" t="s">
        <v>314</v>
      </c>
      <c r="D98" s="25" t="s">
        <v>315</v>
      </c>
      <c r="E98" s="24" t="s">
        <v>1</v>
      </c>
      <c r="F98" s="24" t="s">
        <v>145</v>
      </c>
      <c r="G98" s="23"/>
      <c r="H98" s="22"/>
      <c r="I98" s="63"/>
    </row>
    <row r="99" spans="1:15" s="11" customFormat="1" ht="59.25" customHeight="1" x14ac:dyDescent="0.2">
      <c r="A99"/>
      <c r="B99" s="26" t="s">
        <v>94</v>
      </c>
      <c r="C99" s="24" t="s">
        <v>316</v>
      </c>
      <c r="D99" s="25" t="s">
        <v>317</v>
      </c>
      <c r="E99" s="24" t="s">
        <v>1</v>
      </c>
      <c r="F99" s="24" t="s">
        <v>143</v>
      </c>
      <c r="G99" s="23"/>
      <c r="H99" s="22"/>
      <c r="I99" s="63"/>
    </row>
    <row r="100" spans="1:15" s="11" customFormat="1" ht="59.25" customHeight="1" x14ac:dyDescent="0.2">
      <c r="A100"/>
      <c r="B100" s="26" t="s">
        <v>93</v>
      </c>
      <c r="C100" s="24" t="s">
        <v>318</v>
      </c>
      <c r="D100" s="25" t="s">
        <v>319</v>
      </c>
      <c r="E100" s="24" t="s">
        <v>1</v>
      </c>
      <c r="F100" s="24" t="s">
        <v>144</v>
      </c>
      <c r="G100" s="23"/>
      <c r="H100" s="22"/>
      <c r="I100" s="63"/>
    </row>
    <row r="101" spans="1:15" s="11" customFormat="1" ht="63.75" customHeight="1" x14ac:dyDescent="0.2">
      <c r="A101"/>
      <c r="B101" s="26" t="s">
        <v>92</v>
      </c>
      <c r="C101" s="24" t="s">
        <v>320</v>
      </c>
      <c r="D101" s="25" t="s">
        <v>321</v>
      </c>
      <c r="E101" s="24" t="s">
        <v>1</v>
      </c>
      <c r="F101" s="24" t="s">
        <v>297</v>
      </c>
      <c r="G101" s="23"/>
      <c r="H101" s="22"/>
      <c r="I101" s="63"/>
    </row>
    <row r="102" spans="1:15" s="11" customFormat="1" ht="59.25" customHeight="1" x14ac:dyDescent="0.2">
      <c r="A102"/>
      <c r="B102" s="26" t="s">
        <v>91</v>
      </c>
      <c r="C102" s="24" t="s">
        <v>323</v>
      </c>
      <c r="D102" s="25" t="s">
        <v>324</v>
      </c>
      <c r="E102" s="24" t="s">
        <v>1</v>
      </c>
      <c r="F102" s="24" t="s">
        <v>275</v>
      </c>
      <c r="G102" s="23"/>
      <c r="H102" s="22"/>
      <c r="I102" s="63"/>
    </row>
    <row r="103" spans="1:15" s="11" customFormat="1" ht="59.25" customHeight="1" x14ac:dyDescent="0.2">
      <c r="A103"/>
      <c r="B103" s="26" t="s">
        <v>90</v>
      </c>
      <c r="C103" s="24" t="s">
        <v>325</v>
      </c>
      <c r="D103" s="25" t="s">
        <v>326</v>
      </c>
      <c r="E103" s="24" t="s">
        <v>1</v>
      </c>
      <c r="F103" s="24" t="s">
        <v>143</v>
      </c>
      <c r="G103" s="23"/>
      <c r="H103" s="22"/>
      <c r="I103" s="63"/>
    </row>
    <row r="104" spans="1:15" s="11" customFormat="1" ht="59.25" customHeight="1" x14ac:dyDescent="0.2">
      <c r="A104"/>
      <c r="B104" s="26" t="s">
        <v>89</v>
      </c>
      <c r="C104" s="24" t="s">
        <v>327</v>
      </c>
      <c r="D104" s="25" t="s">
        <v>328</v>
      </c>
      <c r="E104" s="24" t="s">
        <v>1</v>
      </c>
      <c r="F104" s="24" t="s">
        <v>143</v>
      </c>
      <c r="G104" s="23"/>
      <c r="H104" s="22"/>
      <c r="I104" s="63"/>
    </row>
    <row r="105" spans="1:15" s="11" customFormat="1" ht="59.25" customHeight="1" x14ac:dyDescent="0.2">
      <c r="A105"/>
      <c r="B105" s="26" t="s">
        <v>88</v>
      </c>
      <c r="C105" s="24" t="s">
        <v>329</v>
      </c>
      <c r="D105" s="25" t="s">
        <v>330</v>
      </c>
      <c r="E105" s="24" t="s">
        <v>1</v>
      </c>
      <c r="F105" s="24" t="s">
        <v>333</v>
      </c>
      <c r="G105" s="23"/>
      <c r="H105" s="22"/>
      <c r="I105" s="63"/>
    </row>
    <row r="106" spans="1:15" s="11" customFormat="1" ht="59.25" customHeight="1" x14ac:dyDescent="0.2">
      <c r="A106"/>
      <c r="B106" s="26" t="s">
        <v>87</v>
      </c>
      <c r="C106" s="24" t="s">
        <v>331</v>
      </c>
      <c r="D106" s="25" t="s">
        <v>332</v>
      </c>
      <c r="E106" s="24" t="s">
        <v>1</v>
      </c>
      <c r="F106" s="24" t="s">
        <v>145</v>
      </c>
      <c r="G106" s="23"/>
      <c r="H106" s="22"/>
      <c r="I106" s="63"/>
    </row>
    <row r="107" spans="1:15" s="11" customFormat="1" ht="59.25" customHeight="1" x14ac:dyDescent="0.2">
      <c r="A107"/>
      <c r="B107" s="26" t="s">
        <v>86</v>
      </c>
      <c r="C107" s="24" t="s">
        <v>334</v>
      </c>
      <c r="D107" s="25" t="s">
        <v>335</v>
      </c>
      <c r="E107" s="24" t="s">
        <v>0</v>
      </c>
      <c r="F107" s="24" t="s">
        <v>250</v>
      </c>
      <c r="G107" s="23"/>
      <c r="H107" s="22"/>
      <c r="I107" s="63"/>
    </row>
    <row r="108" spans="1:15" s="11" customFormat="1" ht="59.25" customHeight="1" x14ac:dyDescent="0.2">
      <c r="A108"/>
      <c r="B108" s="26" t="s">
        <v>85</v>
      </c>
      <c r="C108" s="24" t="s">
        <v>336</v>
      </c>
      <c r="D108" s="25" t="s">
        <v>337</v>
      </c>
      <c r="E108" s="24" t="s">
        <v>0</v>
      </c>
      <c r="F108" s="24" t="s">
        <v>250</v>
      </c>
      <c r="G108" s="23"/>
      <c r="H108" s="22"/>
      <c r="I108" s="63"/>
    </row>
    <row r="109" spans="1:15" s="11" customFormat="1" ht="59.25" customHeight="1" x14ac:dyDescent="0.2">
      <c r="A109"/>
      <c r="B109" s="26" t="s">
        <v>84</v>
      </c>
      <c r="C109" s="24" t="s">
        <v>338</v>
      </c>
      <c r="D109" s="25" t="s">
        <v>339</v>
      </c>
      <c r="E109" s="24" t="s">
        <v>0</v>
      </c>
      <c r="F109" s="24" t="s">
        <v>278</v>
      </c>
      <c r="G109" s="23"/>
      <c r="H109" s="22"/>
      <c r="I109" s="63"/>
    </row>
    <row r="110" spans="1:15" ht="29.25" customHeight="1" x14ac:dyDescent="0.25">
      <c r="B110" s="95" t="s">
        <v>80</v>
      </c>
      <c r="C110" s="96"/>
      <c r="D110" s="96"/>
      <c r="E110" s="96"/>
      <c r="F110" s="96"/>
      <c r="G110" s="97"/>
      <c r="H110" s="60">
        <f>SUM(H83:H109)</f>
        <v>0</v>
      </c>
      <c r="I110" s="30"/>
    </row>
    <row r="111" spans="1:15" ht="26.25" customHeight="1" x14ac:dyDescent="0.2">
      <c r="B111" s="29">
        <v>17</v>
      </c>
      <c r="C111" s="94" t="s">
        <v>154</v>
      </c>
      <c r="D111" s="94"/>
      <c r="E111" s="28"/>
      <c r="F111" s="28"/>
      <c r="G111" s="28"/>
      <c r="H111" s="28"/>
      <c r="I111" s="27"/>
    </row>
    <row r="112" spans="1:15" ht="54" customHeight="1" x14ac:dyDescent="0.2">
      <c r="B112" s="26" t="s">
        <v>83</v>
      </c>
      <c r="C112" s="24" t="s">
        <v>43</v>
      </c>
      <c r="D112" s="25" t="s">
        <v>44</v>
      </c>
      <c r="E112" s="24" t="s">
        <v>2</v>
      </c>
      <c r="F112" s="65">
        <f>F65*2</f>
        <v>26.22</v>
      </c>
      <c r="G112" s="23"/>
      <c r="H112" s="22"/>
      <c r="I112" s="21"/>
      <c r="L112" s="1"/>
      <c r="M112" s="1"/>
      <c r="N112" s="1"/>
      <c r="O112" s="1"/>
    </row>
    <row r="113" spans="2:15" ht="60" customHeight="1" x14ac:dyDescent="0.2">
      <c r="B113" s="26" t="s">
        <v>82</v>
      </c>
      <c r="C113" s="24" t="s">
        <v>14</v>
      </c>
      <c r="D113" s="25" t="s">
        <v>16</v>
      </c>
      <c r="E113" s="24" t="s">
        <v>2</v>
      </c>
      <c r="F113" s="65">
        <v>157.81</v>
      </c>
      <c r="G113" s="23"/>
      <c r="H113" s="22"/>
      <c r="I113" s="21"/>
      <c r="L113" s="1"/>
      <c r="M113" s="1"/>
      <c r="N113" s="1"/>
      <c r="O113" s="1"/>
    </row>
    <row r="114" spans="2:15" ht="24" customHeight="1" x14ac:dyDescent="0.25">
      <c r="B114" s="95" t="s">
        <v>80</v>
      </c>
      <c r="C114" s="96"/>
      <c r="D114" s="96"/>
      <c r="E114" s="96"/>
      <c r="F114" s="96"/>
      <c r="G114" s="97"/>
      <c r="H114" s="60">
        <f>SUM(H112:H113)</f>
        <v>0</v>
      </c>
      <c r="I114" s="30"/>
      <c r="M114" s="1"/>
      <c r="N114" s="1"/>
      <c r="O114" s="1"/>
    </row>
    <row r="115" spans="2:15" ht="27.75" customHeight="1" x14ac:dyDescent="0.2">
      <c r="B115" s="29">
        <v>18</v>
      </c>
      <c r="C115" s="94" t="s">
        <v>155</v>
      </c>
      <c r="D115" s="94"/>
      <c r="E115" s="28"/>
      <c r="F115" s="28"/>
      <c r="G115" s="28"/>
      <c r="H115" s="28"/>
      <c r="I115" s="27"/>
      <c r="M115" s="1"/>
      <c r="N115" s="1"/>
      <c r="O115" s="1"/>
    </row>
    <row r="116" spans="2:15" ht="72.75" customHeight="1" x14ac:dyDescent="0.2">
      <c r="B116" s="26" t="s">
        <v>244</v>
      </c>
      <c r="C116" s="24" t="s">
        <v>226</v>
      </c>
      <c r="D116" s="25" t="s">
        <v>227</v>
      </c>
      <c r="E116" s="24" t="s">
        <v>1</v>
      </c>
      <c r="F116" s="65">
        <v>17</v>
      </c>
      <c r="G116" s="23"/>
      <c r="H116" s="22"/>
      <c r="I116" s="21"/>
      <c r="K116" s="69"/>
      <c r="L116" s="1"/>
      <c r="M116" s="1"/>
      <c r="N116" s="1"/>
      <c r="O116" s="1"/>
    </row>
    <row r="117" spans="2:15" ht="72.75" customHeight="1" x14ac:dyDescent="0.2">
      <c r="B117" s="26" t="s">
        <v>81</v>
      </c>
      <c r="C117" s="24" t="s">
        <v>228</v>
      </c>
      <c r="D117" s="25" t="s">
        <v>229</v>
      </c>
      <c r="E117" s="24" t="s">
        <v>1</v>
      </c>
      <c r="F117" s="65">
        <v>1</v>
      </c>
      <c r="G117" s="23"/>
      <c r="H117" s="22"/>
      <c r="I117" s="21"/>
      <c r="L117" s="1"/>
      <c r="M117" s="1"/>
      <c r="N117" s="1"/>
      <c r="O117" s="1"/>
    </row>
    <row r="118" spans="2:15" ht="72.75" customHeight="1" x14ac:dyDescent="0.2">
      <c r="B118" s="26" t="s">
        <v>247</v>
      </c>
      <c r="C118" s="24" t="s">
        <v>245</v>
      </c>
      <c r="D118" s="25" t="s">
        <v>246</v>
      </c>
      <c r="E118" s="24" t="s">
        <v>1</v>
      </c>
      <c r="F118" s="23">
        <v>3</v>
      </c>
      <c r="G118" s="23"/>
      <c r="H118" s="22"/>
      <c r="I118" s="21"/>
      <c r="L118" s="1"/>
      <c r="M118" s="1"/>
      <c r="N118" s="1"/>
      <c r="O118" s="1"/>
    </row>
    <row r="119" spans="2:15" ht="27.75" customHeight="1" x14ac:dyDescent="0.25">
      <c r="B119" s="95" t="s">
        <v>80</v>
      </c>
      <c r="C119" s="96"/>
      <c r="D119" s="96"/>
      <c r="E119" s="96"/>
      <c r="F119" s="96"/>
      <c r="G119" s="97"/>
      <c r="H119" s="60">
        <f>SUM(H116:H118)</f>
        <v>0</v>
      </c>
      <c r="I119" s="30"/>
      <c r="L119" s="1"/>
      <c r="M119" s="1"/>
      <c r="N119" s="1"/>
      <c r="O119" s="1"/>
    </row>
    <row r="120" spans="2:15" ht="20.100000000000001" customHeight="1" x14ac:dyDescent="0.2">
      <c r="B120" s="101"/>
      <c r="C120" s="102"/>
      <c r="D120" s="102"/>
      <c r="E120" s="102"/>
      <c r="F120" s="102"/>
      <c r="G120" s="102"/>
      <c r="H120" s="102"/>
      <c r="I120" s="103"/>
      <c r="L120" s="1"/>
      <c r="M120" s="1"/>
      <c r="N120" s="1"/>
      <c r="O120" s="1"/>
    </row>
    <row r="121" spans="2:15" ht="24.95" customHeight="1" x14ac:dyDescent="0.25">
      <c r="B121" s="95" t="s">
        <v>78</v>
      </c>
      <c r="C121" s="96"/>
      <c r="D121" s="96"/>
      <c r="E121" s="96"/>
      <c r="F121" s="96"/>
      <c r="G121" s="97"/>
      <c r="H121" s="60">
        <f>H20+H27+H34+H59+H63+H66+H74+H81+H110+H114+H119</f>
        <v>0</v>
      </c>
      <c r="I121" s="20"/>
      <c r="L121" s="1"/>
      <c r="M121" s="1"/>
      <c r="N121" s="1"/>
      <c r="O121" s="1"/>
    </row>
    <row r="122" spans="2:15" ht="24.95" customHeight="1" x14ac:dyDescent="0.25">
      <c r="B122" s="95" t="s">
        <v>79</v>
      </c>
      <c r="C122" s="96"/>
      <c r="D122" s="96"/>
      <c r="E122" s="96"/>
      <c r="F122" s="96"/>
      <c r="G122" s="97"/>
      <c r="H122" s="60">
        <f>H121*0.25</f>
        <v>0</v>
      </c>
      <c r="I122" s="20"/>
      <c r="L122" s="1"/>
      <c r="M122" s="1"/>
      <c r="N122" s="1"/>
      <c r="O122" s="1"/>
    </row>
    <row r="123" spans="2:15" ht="24.95" customHeight="1" thickBot="1" x14ac:dyDescent="0.3">
      <c r="B123" s="98" t="s">
        <v>78</v>
      </c>
      <c r="C123" s="99"/>
      <c r="D123" s="99"/>
      <c r="E123" s="99"/>
      <c r="F123" s="99"/>
      <c r="G123" s="100"/>
      <c r="H123" s="64">
        <f>H121+H122</f>
        <v>0</v>
      </c>
      <c r="I123" s="19"/>
      <c r="L123" s="1"/>
      <c r="M123" s="1"/>
      <c r="N123" s="1"/>
      <c r="O123" s="1"/>
    </row>
    <row r="124" spans="2:15" ht="15.75" x14ac:dyDescent="0.25">
      <c r="B124" s="17"/>
      <c r="C124" s="17"/>
      <c r="D124" s="17"/>
      <c r="E124" s="17"/>
      <c r="F124" s="17"/>
      <c r="G124" s="17"/>
      <c r="H124" s="17"/>
      <c r="I124" s="17"/>
    </row>
    <row r="125" spans="2:15" ht="15.75" x14ac:dyDescent="0.25">
      <c r="B125" s="17"/>
      <c r="C125" s="17"/>
      <c r="D125" s="17"/>
      <c r="E125" s="17"/>
      <c r="F125" s="17"/>
      <c r="G125" s="17"/>
      <c r="H125" s="17"/>
      <c r="I125" s="17"/>
    </row>
    <row r="126" spans="2:15" ht="30" customHeight="1" x14ac:dyDescent="0.25">
      <c r="B126" s="93" t="s">
        <v>77</v>
      </c>
      <c r="C126" s="93"/>
      <c r="D126" s="93"/>
      <c r="E126" s="18"/>
      <c r="F126" s="17"/>
      <c r="G126" s="17"/>
      <c r="H126" s="17"/>
      <c r="I126" s="17"/>
    </row>
    <row r="127" spans="2:15" ht="30" customHeight="1" x14ac:dyDescent="0.25">
      <c r="B127" s="93" t="s">
        <v>141</v>
      </c>
      <c r="C127" s="93"/>
      <c r="D127" s="93"/>
      <c r="E127" s="17"/>
      <c r="F127" s="17"/>
      <c r="G127" s="17"/>
      <c r="H127" s="17"/>
      <c r="I127" s="17"/>
    </row>
    <row r="130" spans="7:9" x14ac:dyDescent="0.2">
      <c r="H130" s="16"/>
    </row>
    <row r="131" spans="7:9" x14ac:dyDescent="0.2">
      <c r="H131" s="16"/>
      <c r="I131" s="16"/>
    </row>
    <row r="132" spans="7:9" x14ac:dyDescent="0.2">
      <c r="H132" s="16"/>
      <c r="I132" s="16"/>
    </row>
    <row r="133" spans="7:9" x14ac:dyDescent="0.2">
      <c r="G133" s="16"/>
    </row>
    <row r="134" spans="7:9" x14ac:dyDescent="0.2">
      <c r="G134" s="16"/>
    </row>
    <row r="135" spans="7:9" x14ac:dyDescent="0.2">
      <c r="G135" s="16"/>
      <c r="H135" s="69"/>
    </row>
    <row r="136" spans="7:9" x14ac:dyDescent="0.2">
      <c r="G136" s="16"/>
      <c r="H136" s="69"/>
    </row>
    <row r="137" spans="7:9" x14ac:dyDescent="0.2">
      <c r="G137" s="16"/>
      <c r="H137" s="69"/>
    </row>
    <row r="138" spans="7:9" x14ac:dyDescent="0.2">
      <c r="G138" s="16"/>
    </row>
    <row r="139" spans="7:9" x14ac:dyDescent="0.2">
      <c r="G139" s="16"/>
    </row>
    <row r="140" spans="7:9" x14ac:dyDescent="0.2">
      <c r="G140" s="69"/>
    </row>
    <row r="141" spans="7:9" x14ac:dyDescent="0.2">
      <c r="H141" s="69"/>
    </row>
    <row r="142" spans="7:9" x14ac:dyDescent="0.2">
      <c r="H142" s="69"/>
    </row>
    <row r="145" spans="8:8" x14ac:dyDescent="0.2">
      <c r="H145" s="69"/>
    </row>
  </sheetData>
  <mergeCells count="34">
    <mergeCell ref="C67:D67"/>
    <mergeCell ref="B14:H14"/>
    <mergeCell ref="B13:I13"/>
    <mergeCell ref="B15:I15"/>
    <mergeCell ref="C28:D28"/>
    <mergeCell ref="C18:D18"/>
    <mergeCell ref="I16:I17"/>
    <mergeCell ref="C64:D64"/>
    <mergeCell ref="C21:D21"/>
    <mergeCell ref="B27:G27"/>
    <mergeCell ref="D10:E10"/>
    <mergeCell ref="D11:E11"/>
    <mergeCell ref="B59:G59"/>
    <mergeCell ref="B20:G20"/>
    <mergeCell ref="B34:G34"/>
    <mergeCell ref="C60:D60"/>
    <mergeCell ref="B63:G63"/>
    <mergeCell ref="C35:D35"/>
    <mergeCell ref="B127:D127"/>
    <mergeCell ref="C82:D82"/>
    <mergeCell ref="C75:D75"/>
    <mergeCell ref="B66:G66"/>
    <mergeCell ref="B81:G81"/>
    <mergeCell ref="B74:G74"/>
    <mergeCell ref="C111:D111"/>
    <mergeCell ref="C115:D115"/>
    <mergeCell ref="B119:G119"/>
    <mergeCell ref="B114:G114"/>
    <mergeCell ref="B123:G123"/>
    <mergeCell ref="B126:D126"/>
    <mergeCell ref="B121:G121"/>
    <mergeCell ref="B122:G122"/>
    <mergeCell ref="B120:I120"/>
    <mergeCell ref="B110:G110"/>
  </mergeCells>
  <pageMargins left="0.51181102362204722" right="0.51181102362204722" top="0.78740157480314965" bottom="0.78740157480314965" header="0.31496062992125984" footer="0.31496062992125984"/>
  <pageSetup paperSize="9" scale="41" orientation="portrait" r:id="rId1"/>
  <rowBreaks count="3" manualBreakCount="3">
    <brk id="42" max="8" man="1"/>
    <brk id="81" max="16383" man="1"/>
    <brk id="110" max="8" man="1"/>
  </rowBreaks>
  <colBreaks count="1" manualBreakCount="1">
    <brk id="9" max="1048575" man="1"/>
  </colBreaks>
  <ignoredErrors>
    <ignoredError sqref="F29:F33 F22:F26 F19 F61:F62 F55:F58 F65 F68:F73 F76:F80 F92:F94 F83:F85 F36:F54 F95:F96 F97:F100 F86:F90 F101:F106 F107:F10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IECAC</vt:lpstr>
      <vt:lpstr>IECAC ANALITICO</vt:lpstr>
      <vt:lpstr>IECAC!Area_de_impressao</vt:lpstr>
      <vt:lpstr>'IECAC ANALITICO'!Area_de_impressao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Isabela Caroline Martins de Souza Pinna</cp:lastModifiedBy>
  <cp:lastPrinted>2021-05-10T16:20:18Z</cp:lastPrinted>
  <dcterms:created xsi:type="dcterms:W3CDTF">2019-05-07T13:19:41Z</dcterms:created>
  <dcterms:modified xsi:type="dcterms:W3CDTF">2021-06-25T13:04:55Z</dcterms:modified>
</cp:coreProperties>
</file>