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SERVIÇOS\SEI-080007-000629-2021\"/>
    </mc:Choice>
  </mc:AlternateContent>
  <bookViews>
    <workbookView xWindow="0" yWindow="0" windowWidth="28800" windowHeight="12435"/>
  </bookViews>
  <sheets>
    <sheet name="Orçamento" sheetId="8" r:id="rId1"/>
    <sheet name="Plan1" sheetId="6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8" l="1"/>
  <c r="I10" i="8"/>
  <c r="O6" i="8"/>
  <c r="O4" i="8"/>
  <c r="X4" i="8"/>
  <c r="I4" i="8"/>
  <c r="O10" i="8" l="1"/>
  <c r="I7" i="8"/>
  <c r="X5" i="8" l="1"/>
  <c r="X6" i="8"/>
  <c r="X7" i="8"/>
  <c r="X8" i="8"/>
  <c r="X9" i="8"/>
  <c r="X10" i="8"/>
  <c r="X11" i="8"/>
  <c r="X12" i="8"/>
  <c r="X13" i="8"/>
  <c r="X14" i="8"/>
  <c r="X15" i="8"/>
  <c r="O5" i="8"/>
  <c r="O7" i="8"/>
  <c r="O8" i="8"/>
  <c r="O9" i="8"/>
  <c r="O11" i="8"/>
  <c r="O12" i="8"/>
  <c r="O13" i="8"/>
  <c r="O14" i="8"/>
  <c r="O15" i="8"/>
  <c r="E21" i="8" l="1"/>
  <c r="U15" i="8"/>
  <c r="U14" i="8"/>
  <c r="U13" i="8"/>
  <c r="U12" i="8"/>
  <c r="U11" i="8"/>
  <c r="U10" i="8"/>
  <c r="U9" i="8"/>
  <c r="U8" i="8"/>
  <c r="U7" i="8"/>
  <c r="U6" i="8"/>
  <c r="U5" i="8"/>
  <c r="U4" i="8"/>
  <c r="R15" i="8"/>
  <c r="R14" i="8"/>
  <c r="R13" i="8"/>
  <c r="R12" i="8"/>
  <c r="R11" i="8"/>
  <c r="R10" i="8"/>
  <c r="R9" i="8"/>
  <c r="R8" i="8"/>
  <c r="R7" i="8"/>
  <c r="R6" i="8"/>
  <c r="R5" i="8"/>
  <c r="R4" i="8"/>
  <c r="L15" i="8"/>
  <c r="L14" i="8"/>
  <c r="L13" i="8"/>
  <c r="L12" i="8"/>
  <c r="L11" i="8"/>
  <c r="L10" i="8"/>
  <c r="L9" i="8"/>
  <c r="L8" i="8"/>
  <c r="L7" i="8"/>
  <c r="L6" i="8"/>
  <c r="L5" i="8"/>
  <c r="L4" i="8"/>
  <c r="I5" i="8"/>
  <c r="I6" i="8"/>
  <c r="Y6" i="8" s="1"/>
  <c r="I8" i="8"/>
  <c r="I11" i="8"/>
  <c r="I12" i="8"/>
  <c r="I13" i="8"/>
  <c r="I14" i="8"/>
  <c r="I15" i="8"/>
  <c r="Y10" i="8" l="1"/>
  <c r="E19" i="8"/>
  <c r="Y15" i="8"/>
  <c r="Y11" i="8"/>
  <c r="Y5" i="8"/>
  <c r="Y7" i="8"/>
  <c r="Y14" i="8"/>
  <c r="Y8" i="8"/>
  <c r="Y12" i="8"/>
  <c r="Y9" i="8"/>
  <c r="Y13" i="8"/>
  <c r="Y4" i="8"/>
</calcChain>
</file>

<file path=xl/sharedStrings.xml><?xml version="1.0" encoding="utf-8"?>
<sst xmlns="http://schemas.openxmlformats.org/spreadsheetml/2006/main" count="116" uniqueCount="91">
  <si>
    <t>Fase</t>
  </si>
  <si>
    <t>Nome da Tarefa</t>
  </si>
  <si>
    <t>CET - Centro Estadual de Transplantes</t>
  </si>
  <si>
    <t>HECC - Hospital Estadual Carlos Chagas</t>
  </si>
  <si>
    <t>IECAC - Inst. Est. de Cardiologia Aloysio de Castro</t>
  </si>
  <si>
    <t>HEMORIO - Inst. Est. de Hematologia Arthur de Siqueira Cavalcanti</t>
  </si>
  <si>
    <t>IEDE - Inst. Est. de Diabetes e Endocrinologia Luiz Capriglione</t>
  </si>
  <si>
    <t>IETAP - Inst. Est. de Doenças do Tórax Ary Parreiras</t>
  </si>
  <si>
    <t>CPRJ - Centro Psiquiátrico do Rio de Janeiro</t>
  </si>
  <si>
    <t>LACEN - Laboratório Central Noel Nutels</t>
  </si>
  <si>
    <t>HEAN - Hospital Estadual Anchieta</t>
  </si>
  <si>
    <t>IEDS - Inst. Est. de Dermatologia Sanitária</t>
  </si>
  <si>
    <t>HESM - Hospital Estadual Santa Maria</t>
  </si>
  <si>
    <t>TOTAL</t>
  </si>
  <si>
    <t>1                                                     Iniciação</t>
  </si>
  <si>
    <t>2                                                  Planejamento</t>
  </si>
  <si>
    <t>3                                                   Execução</t>
  </si>
  <si>
    <t>1.1 Assinatura de Contrato</t>
  </si>
  <si>
    <t>3.5 Parametrização e Validação das Unidades de Saúde Piloto</t>
  </si>
  <si>
    <t>3.6 Implantação e Capacitação dos Processos Funcionais nas Unidades Piloto</t>
  </si>
  <si>
    <t>FSERJ - Fundação Saúde do Estado do Rio de Janeiro</t>
  </si>
  <si>
    <t>0,41666% ao mês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</si>
  <si>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</si>
  <si>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</si>
  <si>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</si>
  <si>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</si>
  <si>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</si>
  <si>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</si>
  <si>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</si>
  <si>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</si>
  <si>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</si>
  <si>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</si>
  <si>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</si>
  <si>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</si>
  <si>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 ao 48º</t>
  </si>
  <si>
    <t>2.2.1 Análise da Viabilidade de Migração de Dados existentes</t>
  </si>
  <si>
    <t>2.2.2 Entrega Layout Padrão do Sistema para Migração de Dados</t>
  </si>
  <si>
    <t>2.2.3 Validação e entrega do Plano Migração de Dados</t>
  </si>
  <si>
    <t xml:space="preserve">3.6.2 Apresentação Documentação Técnica </t>
  </si>
  <si>
    <t>3.6.4 Capacitação da Equipe Contratante</t>
  </si>
  <si>
    <t>4.1 Sustentação do Sistema</t>
  </si>
  <si>
    <t xml:space="preserve">2.1.3 Levantamento dos Processos e Mudanças Necessárias nos Fluxos Existentes </t>
  </si>
  <si>
    <t>3.6.1 Apresentação dos Macro Processos Aprovados nas Unidades Piloto Designadas</t>
  </si>
  <si>
    <t>3.6.3 Implantação Processos nas Unidades Piloto</t>
  </si>
  <si>
    <t xml:space="preserve">3.6.5 Aceite da Implantação  </t>
  </si>
  <si>
    <t>3.8 Parametrização e Validação das demais Unidades de Saúde</t>
  </si>
  <si>
    <t>3.9 Implantação e Capacitação dos Processos Funcionais das demais Unidades de Saúde</t>
  </si>
  <si>
    <t>3.9.1 Apresentação dos Macro Processos Aprovados nas Unidades</t>
  </si>
  <si>
    <t xml:space="preserve">3.9.2 Apresentação Documentação Técnica </t>
  </si>
  <si>
    <t>3.9.3 Implantação Processos nas Unidades</t>
  </si>
  <si>
    <t>3.9.4 Capacitação da Equipe Contratante</t>
  </si>
  <si>
    <t>3.9.5 Aceite da Implantação</t>
  </si>
  <si>
    <t>4.1.1 Suporte Técnico Presencial e Remoto para Manutenção Corretiva, Evolutiva, Preventiva e Emergencial</t>
  </si>
  <si>
    <t>2.1 De Implantação</t>
  </si>
  <si>
    <t>2.2 De Migração de Dados</t>
  </si>
  <si>
    <t>3.1 Migração de Dados</t>
  </si>
  <si>
    <t>3.2 Disponibilização das licenças</t>
  </si>
  <si>
    <t>3.3 Disponibilização do serviço de hospedagem em cloud</t>
  </si>
  <si>
    <t>% a ser recebido por tarefa entregue</t>
  </si>
  <si>
    <t>* Prazo para execução das tarefas (em meses)</t>
  </si>
  <si>
    <t>** Os meses onde estão identificados os percentuais são os meses de autorização para emissão da nota para pagamento das tarefas após emissão do termo de aceite</t>
  </si>
  <si>
    <t>2.1.2 Mapeamento dos macro Processos de todas as unidades de saúde e sede</t>
  </si>
  <si>
    <t>2.1.4 Elaboração e Apresentação do Plano de Implantação</t>
  </si>
  <si>
    <t>3.1.1 Migração dos dados planejados</t>
  </si>
  <si>
    <t>3.1.2 Validação das informações migradas</t>
  </si>
  <si>
    <t>3.1.3 Aceite da validação</t>
  </si>
  <si>
    <t>3.6.6 Integração com outros sistemas disponíveis na unidade conforme Termo de Referência</t>
  </si>
  <si>
    <t>3.9.6 Integração com outros sistemas disponíveis na unidade conforme Termo de Referência</t>
  </si>
  <si>
    <t xml:space="preserve">3.7 Customização da solução original da contratada (no máximo de 20%) para o atendimento completo (100%) das funcionalidades </t>
  </si>
  <si>
    <t>Sustentação</t>
  </si>
  <si>
    <t>4.1.2 Consultoria para novas implementações (sob demanda)</t>
  </si>
  <si>
    <t>Unidade</t>
  </si>
  <si>
    <t>Usuários</t>
  </si>
  <si>
    <t>Contratação de Sistema de Gestão Clínica e Hospitalar, Administrativa, Financeira, Logística e Estratégica para implantação a ser realizada e concluída em período de até 12 (doze) meses.</t>
  </si>
  <si>
    <t>(B) Migração de Dados</t>
  </si>
  <si>
    <t>Meses de locação, suporte e manutenção</t>
  </si>
  <si>
    <t xml:space="preserve">(A) Planejamento de implantação e de migração de dados </t>
  </si>
  <si>
    <t>VALOR TOTAL DA IMPLANTAÇÃO DO PROJETO</t>
  </si>
  <si>
    <t>Quantidade
(unidades)</t>
  </si>
  <si>
    <t>Quantidade
(horas)</t>
  </si>
  <si>
    <t>Quantidade (licenças)</t>
  </si>
  <si>
    <t>Valor Unitário (R$)</t>
  </si>
  <si>
    <t>Valor Total (R$)</t>
  </si>
  <si>
    <t>(D) Parametrização e Validação</t>
  </si>
  <si>
    <t>(E) Implantação e Capacitação</t>
  </si>
  <si>
    <t xml:space="preserve"> ( A + B + D + E)</t>
  </si>
  <si>
    <t>TÉCNICO E MANUTENÇÃO ( C + F )</t>
  </si>
  <si>
    <t>VALOR DE LOCAÇÃO E SUPORTE</t>
  </si>
  <si>
    <t xml:space="preserve">(C) Locação das licenças (Saas)
</t>
  </si>
  <si>
    <t>Valor Unitário (mensal) (R$)</t>
  </si>
  <si>
    <t xml:space="preserve">(F) Suporte técnico e manutenção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</si>
</sst>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#,##0.00;[Red]\-&quot;R$&quot;#,##0.00"/>
    <numFmt numFmtId="165" formatCode="_-&quot;R$&quot;\ #,##0.00_-;\-&quot;R$&quot;\ #,##0.00_-;_-&quot;R$&quot;\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497B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757171"/>
      </right>
      <top/>
      <bottom/>
      <diagonal/>
    </border>
    <border>
      <left/>
      <right style="medium">
        <color rgb="FF757171"/>
      </right>
      <top/>
      <bottom style="medium">
        <color rgb="FF757171"/>
      </bottom>
      <diagonal/>
    </border>
    <border>
      <left style="medium">
        <color indexed="64"/>
      </left>
      <right style="medium">
        <color rgb="FF757171"/>
      </right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 style="medium">
        <color indexed="64"/>
      </top>
      <bottom/>
      <diagonal/>
    </border>
    <border>
      <left style="medium">
        <color indexed="64"/>
      </left>
      <right style="medium">
        <color rgb="FF808080"/>
      </right>
      <top/>
      <bottom/>
      <diagonal/>
    </border>
    <border>
      <left style="medium">
        <color indexed="64"/>
      </left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/>
      <right style="medium">
        <color rgb="FF808080"/>
      </right>
      <top style="medium">
        <color rgb="FF80808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rgb="FF757171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679555650502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theme="0" tint="-0.24994659260841701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3" fillId="2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 wrapText="1"/>
    </xf>
    <xf numFmtId="10" fontId="3" fillId="4" borderId="10" xfId="0" applyNumberFormat="1" applyFont="1" applyFill="1" applyBorder="1" applyAlignment="1">
      <alignment horizontal="right" vertical="center" wrapText="1"/>
    </xf>
    <xf numFmtId="0" fontId="4" fillId="3" borderId="1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0" fontId="3" fillId="0" borderId="10" xfId="0" applyNumberFormat="1" applyFont="1" applyBorder="1" applyAlignment="1">
      <alignment horizontal="right" vertical="center" wrapText="1"/>
    </xf>
    <xf numFmtId="0" fontId="3" fillId="3" borderId="10" xfId="0" applyFont="1" applyFill="1" applyBorder="1" applyAlignment="1">
      <alignment horizontal="left" vertical="center"/>
    </xf>
    <xf numFmtId="10" fontId="4" fillId="3" borderId="10" xfId="0" applyNumberFormat="1" applyFont="1" applyFill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10" fontId="4" fillId="0" borderId="10" xfId="0" applyNumberFormat="1" applyFont="1" applyBorder="1" applyAlignment="1">
      <alignment horizontal="right" vertical="center" wrapText="1"/>
    </xf>
    <xf numFmtId="0" fontId="4" fillId="5" borderId="10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10" fontId="3" fillId="4" borderId="15" xfId="0" applyNumberFormat="1" applyFont="1" applyFill="1" applyBorder="1" applyAlignment="1">
      <alignment horizontal="right" vertical="center" wrapText="1"/>
    </xf>
    <xf numFmtId="0" fontId="3" fillId="0" borderId="15" xfId="0" applyFont="1" applyBorder="1" applyAlignment="1">
      <alignment horizontal="left" vertical="center"/>
    </xf>
    <xf numFmtId="10" fontId="4" fillId="3" borderId="15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horizontal="left" vertical="center" wrapText="1"/>
    </xf>
    <xf numFmtId="10" fontId="4" fillId="4" borderId="15" xfId="0" applyNumberFormat="1" applyFont="1" applyFill="1" applyBorder="1" applyAlignment="1">
      <alignment horizontal="right" vertical="center" wrapText="1"/>
    </xf>
    <xf numFmtId="0" fontId="4" fillId="5" borderId="15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10" fontId="3" fillId="4" borderId="15" xfId="0" applyNumberFormat="1" applyFont="1" applyFill="1" applyBorder="1" applyAlignment="1">
      <alignment horizontal="right" vertical="center"/>
    </xf>
    <xf numFmtId="10" fontId="4" fillId="4" borderId="15" xfId="0" applyNumberFormat="1" applyFont="1" applyFill="1" applyBorder="1" applyAlignment="1">
      <alignment horizontal="right" vertical="center"/>
    </xf>
    <xf numFmtId="0" fontId="4" fillId="4" borderId="16" xfId="0" applyFont="1" applyFill="1" applyBorder="1" applyAlignment="1">
      <alignment horizontal="left" vertical="center" wrapText="1"/>
    </xf>
    <xf numFmtId="10" fontId="4" fillId="4" borderId="16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0" fontId="4" fillId="5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 wrapText="1"/>
    </xf>
    <xf numFmtId="10" fontId="4" fillId="4" borderId="18" xfId="0" applyNumberFormat="1" applyFont="1" applyFill="1" applyBorder="1" applyAlignment="1">
      <alignment horizontal="right" vertical="center"/>
    </xf>
    <xf numFmtId="0" fontId="4" fillId="0" borderId="18" xfId="0" applyFont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10" fontId="3" fillId="4" borderId="17" xfId="0" applyNumberFormat="1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left" vertical="center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0" fontId="3" fillId="0" borderId="15" xfId="0" applyFont="1" applyBorder="1" applyAlignment="1">
      <alignment horizontal="left" vertical="center" wrapText="1"/>
    </xf>
    <xf numFmtId="10" fontId="3" fillId="0" borderId="15" xfId="0" applyNumberFormat="1" applyFont="1" applyBorder="1" applyAlignment="1">
      <alignment horizontal="right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10" fontId="4" fillId="0" borderId="15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9" xfId="0" applyFont="1" applyBorder="1" applyAlignment="1">
      <alignment horizontal="left" vertical="center" wrapText="1"/>
    </xf>
    <xf numFmtId="10" fontId="3" fillId="0" borderId="20" xfId="0" applyNumberFormat="1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wrapText="1"/>
    </xf>
    <xf numFmtId="3" fontId="6" fillId="0" borderId="24" xfId="0" applyNumberFormat="1" applyFont="1" applyBorder="1"/>
    <xf numFmtId="0" fontId="6" fillId="0" borderId="24" xfId="0" applyFont="1" applyBorder="1"/>
    <xf numFmtId="0" fontId="6" fillId="7" borderId="24" xfId="0" applyFont="1" applyFill="1" applyBorder="1" applyAlignment="1">
      <alignment horizontal="center" vertical="center" wrapText="1"/>
    </xf>
    <xf numFmtId="165" fontId="6" fillId="0" borderId="24" xfId="2" applyNumberFormat="1" applyFont="1" applyBorder="1"/>
    <xf numFmtId="165" fontId="6" fillId="6" borderId="24" xfId="2" applyNumberFormat="1" applyFont="1" applyFill="1" applyBorder="1"/>
    <xf numFmtId="2" fontId="6" fillId="6" borderId="24" xfId="2" applyNumberFormat="1" applyFont="1" applyFill="1" applyBorder="1"/>
    <xf numFmtId="0" fontId="8" fillId="7" borderId="26" xfId="0" applyFont="1" applyFill="1" applyBorder="1" applyAlignment="1">
      <alignment vertical="center" wrapText="1"/>
    </xf>
    <xf numFmtId="0" fontId="8" fillId="7" borderId="27" xfId="0" applyFont="1" applyFill="1" applyBorder="1" applyAlignment="1">
      <alignment vertical="center" wrapText="1"/>
    </xf>
    <xf numFmtId="0" fontId="5" fillId="0" borderId="28" xfId="0" applyFont="1" applyBorder="1" applyAlignment="1">
      <alignment vertical="top" wrapText="1"/>
    </xf>
    <xf numFmtId="0" fontId="6" fillId="0" borderId="31" xfId="0" applyFont="1" applyBorder="1" applyAlignment="1">
      <alignment wrapText="1"/>
    </xf>
    <xf numFmtId="0" fontId="7" fillId="0" borderId="31" xfId="0" applyFont="1" applyBorder="1"/>
    <xf numFmtId="165" fontId="6" fillId="0" borderId="32" xfId="2" applyNumberFormat="1" applyFont="1" applyBorder="1" applyAlignment="1">
      <alignment horizontal="right"/>
    </xf>
    <xf numFmtId="3" fontId="6" fillId="0" borderId="24" xfId="0" applyNumberFormat="1" applyFont="1" applyFill="1" applyBorder="1"/>
    <xf numFmtId="164" fontId="0" fillId="0" borderId="0" xfId="0" applyNumberFormat="1"/>
    <xf numFmtId="7" fontId="0" fillId="0" borderId="0" xfId="0" applyNumberFormat="1"/>
    <xf numFmtId="0" fontId="7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/>
    </xf>
    <xf numFmtId="0" fontId="6" fillId="7" borderId="32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8" fontId="8" fillId="7" borderId="25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Normal 4 2" xfId="1"/>
  </cellStyles>
  <dxfs count="0"/>
  <tableStyles count="0" defaultTableStyle="TableStyleMedium2" defaultPivotStyle="PivotStyleLight16"/>
  <colors>
    <mruColors>
      <color rgb="FFFF8585"/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Y24"/>
  <sheetViews>
    <sheetView showGridLines="0" tabSelected="1" zoomScale="120" zoomScaleNormal="120" workbookViewId="0">
      <selection activeCell="K5" sqref="K5"/>
    </sheetView>
  </sheetViews>
  <sheetFormatPr defaultRowHeight="15" x14ac:dyDescent="0.25"/>
  <cols>
    <col min="4" max="4" width="57.7109375" customWidth="1"/>
    <col min="5" max="6" width="10.42578125" customWidth="1"/>
    <col min="7" max="7" width="9.85546875" customWidth="1"/>
    <col min="8" max="8" width="15.140625" bestFit="1" customWidth="1"/>
    <col min="9" max="9" width="13.7109375" bestFit="1" customWidth="1"/>
    <col min="10" max="13" width="9.85546875" customWidth="1"/>
    <col min="14" max="14" width="14.28515625" bestFit="1" customWidth="1"/>
    <col min="15" max="15" width="18.140625" bestFit="1" customWidth="1"/>
    <col min="16" max="16" width="9.85546875" customWidth="1"/>
    <col min="17" max="17" width="15.140625" bestFit="1" customWidth="1"/>
    <col min="18" max="18" width="13.42578125" bestFit="1" customWidth="1"/>
    <col min="19" max="19" width="9.85546875" customWidth="1"/>
    <col min="20" max="20" width="15.140625" bestFit="1" customWidth="1"/>
    <col min="21" max="21" width="14.28515625" bestFit="1" customWidth="1"/>
    <col min="22" max="22" width="9.85546875" customWidth="1"/>
    <col min="23" max="23" width="13.7109375" bestFit="1" customWidth="1"/>
    <col min="24" max="24" width="14.85546875" bestFit="1" customWidth="1"/>
    <col min="25" max="25" width="18.140625" style="52" bestFit="1" customWidth="1"/>
  </cols>
  <sheetData>
    <row r="2" spans="4:25" s="53" customFormat="1" ht="38.25" customHeight="1" x14ac:dyDescent="0.2">
      <c r="D2" s="63" t="s">
        <v>73</v>
      </c>
      <c r="E2" s="70" t="s">
        <v>72</v>
      </c>
      <c r="F2" s="70" t="s">
        <v>75</v>
      </c>
      <c r="G2" s="70" t="s">
        <v>76</v>
      </c>
      <c r="H2" s="70"/>
      <c r="I2" s="70"/>
      <c r="J2" s="70" t="s">
        <v>74</v>
      </c>
      <c r="K2" s="70"/>
      <c r="L2" s="70"/>
      <c r="M2" s="70" t="s">
        <v>88</v>
      </c>
      <c r="N2" s="70"/>
      <c r="O2" s="70"/>
      <c r="P2" s="70" t="s">
        <v>83</v>
      </c>
      <c r="Q2" s="70"/>
      <c r="R2" s="70"/>
      <c r="S2" s="70" t="s">
        <v>84</v>
      </c>
      <c r="T2" s="70"/>
      <c r="U2" s="70"/>
      <c r="V2" s="70" t="s">
        <v>90</v>
      </c>
      <c r="W2" s="70"/>
      <c r="X2" s="70"/>
      <c r="Y2" s="71" t="s">
        <v>13</v>
      </c>
    </row>
    <row r="3" spans="4:25" s="54" customFormat="1" ht="22.5" x14ac:dyDescent="0.25">
      <c r="D3" s="64" t="s">
        <v>71</v>
      </c>
      <c r="E3" s="73"/>
      <c r="F3" s="73"/>
      <c r="G3" s="57" t="s">
        <v>78</v>
      </c>
      <c r="H3" s="57" t="s">
        <v>81</v>
      </c>
      <c r="I3" s="57" t="s">
        <v>82</v>
      </c>
      <c r="J3" s="57" t="s">
        <v>79</v>
      </c>
      <c r="K3" s="57" t="s">
        <v>81</v>
      </c>
      <c r="L3" s="57" t="s">
        <v>82</v>
      </c>
      <c r="M3" s="57" t="s">
        <v>80</v>
      </c>
      <c r="N3" s="57" t="s">
        <v>89</v>
      </c>
      <c r="O3" s="57" t="s">
        <v>82</v>
      </c>
      <c r="P3" s="57" t="s">
        <v>78</v>
      </c>
      <c r="Q3" s="57" t="s">
        <v>81</v>
      </c>
      <c r="R3" s="57" t="s">
        <v>82</v>
      </c>
      <c r="S3" s="57" t="s">
        <v>78</v>
      </c>
      <c r="T3" s="57" t="s">
        <v>81</v>
      </c>
      <c r="U3" s="57" t="s">
        <v>82</v>
      </c>
      <c r="V3" s="57" t="s">
        <v>78</v>
      </c>
      <c r="W3" s="57" t="s">
        <v>89</v>
      </c>
      <c r="X3" s="57" t="s">
        <v>82</v>
      </c>
      <c r="Y3" s="72"/>
    </row>
    <row r="4" spans="4:25" x14ac:dyDescent="0.25">
      <c r="D4" s="65" t="s">
        <v>20</v>
      </c>
      <c r="E4" s="55">
        <v>355</v>
      </c>
      <c r="F4" s="67">
        <v>10</v>
      </c>
      <c r="G4" s="56">
        <v>1</v>
      </c>
      <c r="H4" s="59"/>
      <c r="I4" s="58">
        <f>H4*G4</f>
        <v>0</v>
      </c>
      <c r="J4" s="60"/>
      <c r="K4" s="59"/>
      <c r="L4" s="58">
        <f>K4*J4</f>
        <v>0</v>
      </c>
      <c r="M4" s="55">
        <v>355</v>
      </c>
      <c r="N4" s="59"/>
      <c r="O4" s="58">
        <f>N4*M4*F4</f>
        <v>0</v>
      </c>
      <c r="P4" s="56">
        <v>1</v>
      </c>
      <c r="Q4" s="59"/>
      <c r="R4" s="58">
        <f>Q4*P4</f>
        <v>0</v>
      </c>
      <c r="S4" s="56">
        <v>1</v>
      </c>
      <c r="T4" s="59"/>
      <c r="U4" s="58">
        <f>T4*S4</f>
        <v>0</v>
      </c>
      <c r="V4" s="56">
        <v>1</v>
      </c>
      <c r="W4" s="59"/>
      <c r="X4" s="58">
        <f>W4*V4*F4</f>
        <v>0</v>
      </c>
      <c r="Y4" s="66">
        <f>X4+U4+R4+O4+L4+I4</f>
        <v>0</v>
      </c>
    </row>
    <row r="5" spans="4:25" x14ac:dyDescent="0.25">
      <c r="D5" s="65" t="s">
        <v>2</v>
      </c>
      <c r="E5" s="55">
        <v>90</v>
      </c>
      <c r="F5" s="67">
        <v>10</v>
      </c>
      <c r="G5" s="56">
        <v>1</v>
      </c>
      <c r="H5" s="59"/>
      <c r="I5" s="58">
        <f t="shared" ref="I5:I15" si="0">H5*G5</f>
        <v>0</v>
      </c>
      <c r="J5" s="60"/>
      <c r="K5" s="59"/>
      <c r="L5" s="58">
        <f t="shared" ref="L5:L15" si="1">K5*J5</f>
        <v>0</v>
      </c>
      <c r="M5" s="55">
        <v>90</v>
      </c>
      <c r="N5" s="59"/>
      <c r="O5" s="58">
        <f t="shared" ref="O5:O15" si="2">N5*M5*F5</f>
        <v>0</v>
      </c>
      <c r="P5" s="56">
        <v>1</v>
      </c>
      <c r="Q5" s="59"/>
      <c r="R5" s="58">
        <f t="shared" ref="R5:R15" si="3">Q5*P5</f>
        <v>0</v>
      </c>
      <c r="S5" s="56">
        <v>1</v>
      </c>
      <c r="T5" s="59"/>
      <c r="U5" s="58">
        <f t="shared" ref="U5:U15" si="4">T5*S5</f>
        <v>0</v>
      </c>
      <c r="V5" s="56">
        <v>1</v>
      </c>
      <c r="W5" s="59"/>
      <c r="X5" s="58">
        <f t="shared" ref="X5:X15" si="5">W5*V5*F5</f>
        <v>0</v>
      </c>
      <c r="Y5" s="66">
        <f t="shared" ref="Y5:Y14" si="6">X5+U5+R5+O5+L5+I5</f>
        <v>0</v>
      </c>
    </row>
    <row r="6" spans="4:25" x14ac:dyDescent="0.25">
      <c r="D6" s="65" t="s">
        <v>8</v>
      </c>
      <c r="E6" s="55">
        <v>120</v>
      </c>
      <c r="F6" s="67">
        <v>10</v>
      </c>
      <c r="G6" s="56">
        <v>1</v>
      </c>
      <c r="H6" s="59"/>
      <c r="I6" s="58">
        <f t="shared" si="0"/>
        <v>0</v>
      </c>
      <c r="J6" s="60"/>
      <c r="K6" s="59"/>
      <c r="L6" s="58">
        <f t="shared" si="1"/>
        <v>0</v>
      </c>
      <c r="M6" s="55">
        <v>120</v>
      </c>
      <c r="N6" s="59"/>
      <c r="O6" s="58">
        <f>N6*M6*F6</f>
        <v>0</v>
      </c>
      <c r="P6" s="56">
        <v>1</v>
      </c>
      <c r="Q6" s="59"/>
      <c r="R6" s="58">
        <f t="shared" si="3"/>
        <v>0</v>
      </c>
      <c r="S6" s="56">
        <v>1</v>
      </c>
      <c r="T6" s="59"/>
      <c r="U6" s="58">
        <f t="shared" si="4"/>
        <v>0</v>
      </c>
      <c r="V6" s="56">
        <v>1</v>
      </c>
      <c r="W6" s="59"/>
      <c r="X6" s="58">
        <f t="shared" si="5"/>
        <v>0</v>
      </c>
      <c r="Y6" s="66">
        <f t="shared" si="6"/>
        <v>0</v>
      </c>
    </row>
    <row r="7" spans="4:25" x14ac:dyDescent="0.25">
      <c r="D7" s="65" t="s">
        <v>3</v>
      </c>
      <c r="E7" s="55">
        <v>200</v>
      </c>
      <c r="F7" s="67">
        <v>10</v>
      </c>
      <c r="G7" s="56">
        <v>1</v>
      </c>
      <c r="H7" s="59"/>
      <c r="I7" s="58">
        <f>H7*G7</f>
        <v>0</v>
      </c>
      <c r="J7" s="60"/>
      <c r="K7" s="59"/>
      <c r="L7" s="58">
        <f t="shared" si="1"/>
        <v>0</v>
      </c>
      <c r="M7" s="55">
        <v>200</v>
      </c>
      <c r="N7" s="59"/>
      <c r="O7" s="58">
        <f t="shared" si="2"/>
        <v>0</v>
      </c>
      <c r="P7" s="56">
        <v>1</v>
      </c>
      <c r="Q7" s="59"/>
      <c r="R7" s="58">
        <f t="shared" si="3"/>
        <v>0</v>
      </c>
      <c r="S7" s="56">
        <v>1</v>
      </c>
      <c r="T7" s="59"/>
      <c r="U7" s="58">
        <f t="shared" si="4"/>
        <v>0</v>
      </c>
      <c r="V7" s="56">
        <v>1</v>
      </c>
      <c r="W7" s="59"/>
      <c r="X7" s="58">
        <f t="shared" si="5"/>
        <v>0</v>
      </c>
      <c r="Y7" s="66">
        <f t="shared" si="6"/>
        <v>0</v>
      </c>
    </row>
    <row r="8" spans="4:25" x14ac:dyDescent="0.25">
      <c r="D8" s="65" t="s">
        <v>4</v>
      </c>
      <c r="E8" s="55">
        <v>200</v>
      </c>
      <c r="F8" s="55">
        <v>8</v>
      </c>
      <c r="G8" s="56">
        <v>1</v>
      </c>
      <c r="H8" s="59"/>
      <c r="I8" s="58">
        <f t="shared" si="0"/>
        <v>0</v>
      </c>
      <c r="J8" s="60"/>
      <c r="K8" s="59"/>
      <c r="L8" s="58">
        <f t="shared" si="1"/>
        <v>0</v>
      </c>
      <c r="M8" s="55">
        <v>200</v>
      </c>
      <c r="N8" s="59"/>
      <c r="O8" s="58">
        <f t="shared" si="2"/>
        <v>0</v>
      </c>
      <c r="P8" s="56">
        <v>1</v>
      </c>
      <c r="Q8" s="59"/>
      <c r="R8" s="58">
        <f t="shared" si="3"/>
        <v>0</v>
      </c>
      <c r="S8" s="56">
        <v>1</v>
      </c>
      <c r="T8" s="59"/>
      <c r="U8" s="58">
        <f t="shared" si="4"/>
        <v>0</v>
      </c>
      <c r="V8" s="56">
        <v>1</v>
      </c>
      <c r="W8" s="59"/>
      <c r="X8" s="58">
        <f t="shared" si="5"/>
        <v>0</v>
      </c>
      <c r="Y8" s="66">
        <f t="shared" si="6"/>
        <v>0</v>
      </c>
    </row>
    <row r="9" spans="4:25" x14ac:dyDescent="0.25">
      <c r="D9" s="65" t="s">
        <v>5</v>
      </c>
      <c r="E9" s="55">
        <v>700</v>
      </c>
      <c r="F9" s="55">
        <v>8</v>
      </c>
      <c r="G9" s="56">
        <v>1</v>
      </c>
      <c r="H9" s="59"/>
      <c r="I9" s="58">
        <f>H9*G9</f>
        <v>0</v>
      </c>
      <c r="J9" s="60"/>
      <c r="K9" s="59"/>
      <c r="L9" s="58">
        <f t="shared" si="1"/>
        <v>0</v>
      </c>
      <c r="M9" s="55">
        <v>700</v>
      </c>
      <c r="N9" s="59"/>
      <c r="O9" s="58">
        <f t="shared" si="2"/>
        <v>0</v>
      </c>
      <c r="P9" s="56">
        <v>1</v>
      </c>
      <c r="Q9" s="59"/>
      <c r="R9" s="58">
        <f t="shared" si="3"/>
        <v>0</v>
      </c>
      <c r="S9" s="56">
        <v>1</v>
      </c>
      <c r="T9" s="59"/>
      <c r="U9" s="58">
        <f t="shared" si="4"/>
        <v>0</v>
      </c>
      <c r="V9" s="56">
        <v>1</v>
      </c>
      <c r="W9" s="59"/>
      <c r="X9" s="58">
        <f t="shared" si="5"/>
        <v>0</v>
      </c>
      <c r="Y9" s="66">
        <f t="shared" si="6"/>
        <v>0</v>
      </c>
    </row>
    <row r="10" spans="4:25" x14ac:dyDescent="0.25">
      <c r="D10" s="65" t="s">
        <v>6</v>
      </c>
      <c r="E10" s="55">
        <v>200</v>
      </c>
      <c r="F10" s="55">
        <v>8</v>
      </c>
      <c r="G10" s="56">
        <v>1</v>
      </c>
      <c r="H10" s="59"/>
      <c r="I10" s="58">
        <f>H10*G10</f>
        <v>0</v>
      </c>
      <c r="J10" s="60"/>
      <c r="K10" s="59"/>
      <c r="L10" s="58">
        <f t="shared" si="1"/>
        <v>0</v>
      </c>
      <c r="M10" s="55">
        <v>200</v>
      </c>
      <c r="N10" s="59"/>
      <c r="O10" s="58">
        <f>N10*M10*F10</f>
        <v>0</v>
      </c>
      <c r="P10" s="56">
        <v>1</v>
      </c>
      <c r="Q10" s="59"/>
      <c r="R10" s="58">
        <f t="shared" si="3"/>
        <v>0</v>
      </c>
      <c r="S10" s="56">
        <v>1</v>
      </c>
      <c r="T10" s="59"/>
      <c r="U10" s="58">
        <f t="shared" si="4"/>
        <v>0</v>
      </c>
      <c r="V10" s="56">
        <v>1</v>
      </c>
      <c r="W10" s="59"/>
      <c r="X10" s="58">
        <f t="shared" si="5"/>
        <v>0</v>
      </c>
      <c r="Y10" s="66">
        <f t="shared" si="6"/>
        <v>0</v>
      </c>
    </row>
    <row r="11" spans="4:25" x14ac:dyDescent="0.25">
      <c r="D11" s="65" t="s">
        <v>7</v>
      </c>
      <c r="E11" s="55">
        <v>200</v>
      </c>
      <c r="F11" s="55">
        <v>8</v>
      </c>
      <c r="G11" s="56">
        <v>1</v>
      </c>
      <c r="H11" s="59"/>
      <c r="I11" s="58">
        <f t="shared" si="0"/>
        <v>0</v>
      </c>
      <c r="J11" s="60"/>
      <c r="K11" s="59"/>
      <c r="L11" s="58">
        <f t="shared" si="1"/>
        <v>0</v>
      </c>
      <c r="M11" s="55">
        <v>200</v>
      </c>
      <c r="N11" s="59"/>
      <c r="O11" s="58">
        <f t="shared" si="2"/>
        <v>0</v>
      </c>
      <c r="P11" s="56">
        <v>1</v>
      </c>
      <c r="Q11" s="59"/>
      <c r="R11" s="58">
        <f t="shared" si="3"/>
        <v>0</v>
      </c>
      <c r="S11" s="56">
        <v>1</v>
      </c>
      <c r="T11" s="59"/>
      <c r="U11" s="58">
        <f t="shared" si="4"/>
        <v>0</v>
      </c>
      <c r="V11" s="56">
        <v>1</v>
      </c>
      <c r="W11" s="59"/>
      <c r="X11" s="58">
        <f t="shared" si="5"/>
        <v>0</v>
      </c>
      <c r="Y11" s="66">
        <f t="shared" si="6"/>
        <v>0</v>
      </c>
    </row>
    <row r="12" spans="4:25" x14ac:dyDescent="0.25">
      <c r="D12" s="65" t="s">
        <v>9</v>
      </c>
      <c r="E12" s="55">
        <v>100</v>
      </c>
      <c r="F12" s="55">
        <v>8</v>
      </c>
      <c r="G12" s="56">
        <v>1</v>
      </c>
      <c r="H12" s="59"/>
      <c r="I12" s="58">
        <f t="shared" si="0"/>
        <v>0</v>
      </c>
      <c r="J12" s="60"/>
      <c r="K12" s="59"/>
      <c r="L12" s="58">
        <f t="shared" si="1"/>
        <v>0</v>
      </c>
      <c r="M12" s="55">
        <v>100</v>
      </c>
      <c r="N12" s="59"/>
      <c r="O12" s="58">
        <f t="shared" si="2"/>
        <v>0</v>
      </c>
      <c r="P12" s="56">
        <v>1</v>
      </c>
      <c r="Q12" s="59"/>
      <c r="R12" s="58">
        <f t="shared" si="3"/>
        <v>0</v>
      </c>
      <c r="S12" s="56">
        <v>1</v>
      </c>
      <c r="T12" s="59"/>
      <c r="U12" s="58">
        <f t="shared" si="4"/>
        <v>0</v>
      </c>
      <c r="V12" s="56">
        <v>1</v>
      </c>
      <c r="W12" s="59"/>
      <c r="X12" s="58">
        <f t="shared" si="5"/>
        <v>0</v>
      </c>
      <c r="Y12" s="66">
        <f t="shared" si="6"/>
        <v>0</v>
      </c>
    </row>
    <row r="13" spans="4:25" x14ac:dyDescent="0.25">
      <c r="D13" s="65" t="s">
        <v>10</v>
      </c>
      <c r="E13" s="55">
        <v>90</v>
      </c>
      <c r="F13" s="55">
        <v>8</v>
      </c>
      <c r="G13" s="56">
        <v>1</v>
      </c>
      <c r="H13" s="59"/>
      <c r="I13" s="58">
        <f t="shared" si="0"/>
        <v>0</v>
      </c>
      <c r="J13" s="60"/>
      <c r="K13" s="59"/>
      <c r="L13" s="58">
        <f t="shared" si="1"/>
        <v>0</v>
      </c>
      <c r="M13" s="55">
        <v>90</v>
      </c>
      <c r="N13" s="59"/>
      <c r="O13" s="58">
        <f t="shared" si="2"/>
        <v>0</v>
      </c>
      <c r="P13" s="56">
        <v>1</v>
      </c>
      <c r="Q13" s="59"/>
      <c r="R13" s="58">
        <f t="shared" si="3"/>
        <v>0</v>
      </c>
      <c r="S13" s="56">
        <v>1</v>
      </c>
      <c r="T13" s="59"/>
      <c r="U13" s="58">
        <f t="shared" si="4"/>
        <v>0</v>
      </c>
      <c r="V13" s="56">
        <v>1</v>
      </c>
      <c r="W13" s="59"/>
      <c r="X13" s="58">
        <f t="shared" si="5"/>
        <v>0</v>
      </c>
      <c r="Y13" s="66">
        <f t="shared" si="6"/>
        <v>0</v>
      </c>
    </row>
    <row r="14" spans="4:25" x14ac:dyDescent="0.25">
      <c r="D14" s="65" t="s">
        <v>11</v>
      </c>
      <c r="E14" s="55">
        <v>50</v>
      </c>
      <c r="F14" s="55">
        <v>8</v>
      </c>
      <c r="G14" s="56">
        <v>1</v>
      </c>
      <c r="H14" s="59"/>
      <c r="I14" s="58">
        <f t="shared" si="0"/>
        <v>0</v>
      </c>
      <c r="J14" s="60"/>
      <c r="K14" s="59"/>
      <c r="L14" s="58">
        <f t="shared" si="1"/>
        <v>0</v>
      </c>
      <c r="M14" s="55">
        <v>50</v>
      </c>
      <c r="N14" s="59"/>
      <c r="O14" s="58">
        <f t="shared" si="2"/>
        <v>0</v>
      </c>
      <c r="P14" s="56">
        <v>1</v>
      </c>
      <c r="Q14" s="59"/>
      <c r="R14" s="58">
        <f t="shared" si="3"/>
        <v>0</v>
      </c>
      <c r="S14" s="56">
        <v>1</v>
      </c>
      <c r="T14" s="59"/>
      <c r="U14" s="58">
        <f t="shared" si="4"/>
        <v>0</v>
      </c>
      <c r="V14" s="56">
        <v>1</v>
      </c>
      <c r="W14" s="59"/>
      <c r="X14" s="58">
        <f t="shared" si="5"/>
        <v>0</v>
      </c>
      <c r="Y14" s="66">
        <f t="shared" si="6"/>
        <v>0</v>
      </c>
    </row>
    <row r="15" spans="4:25" x14ac:dyDescent="0.25">
      <c r="D15" s="65" t="s">
        <v>12</v>
      </c>
      <c r="E15" s="55">
        <v>120</v>
      </c>
      <c r="F15" s="55">
        <v>8</v>
      </c>
      <c r="G15" s="56">
        <v>1</v>
      </c>
      <c r="H15" s="59"/>
      <c r="I15" s="58">
        <f t="shared" si="0"/>
        <v>0</v>
      </c>
      <c r="J15" s="60"/>
      <c r="K15" s="59"/>
      <c r="L15" s="58">
        <f t="shared" si="1"/>
        <v>0</v>
      </c>
      <c r="M15" s="55">
        <v>120</v>
      </c>
      <c r="N15" s="59"/>
      <c r="O15" s="58">
        <f t="shared" si="2"/>
        <v>0</v>
      </c>
      <c r="P15" s="56">
        <v>1</v>
      </c>
      <c r="Q15" s="59"/>
      <c r="R15" s="58">
        <f t="shared" si="3"/>
        <v>0</v>
      </c>
      <c r="S15" s="56">
        <v>1</v>
      </c>
      <c r="T15" s="59"/>
      <c r="U15" s="58">
        <f t="shared" si="4"/>
        <v>0</v>
      </c>
      <c r="V15" s="56">
        <v>1</v>
      </c>
      <c r="W15" s="59"/>
      <c r="X15" s="58">
        <f t="shared" si="5"/>
        <v>0</v>
      </c>
      <c r="Y15" s="66">
        <f>X15+U15+R15+O15+L15+I15</f>
        <v>0</v>
      </c>
    </row>
    <row r="16" spans="4:25" x14ac:dyDescent="0.25">
      <c r="O16" s="69"/>
      <c r="R16" s="69"/>
    </row>
    <row r="18" spans="4:10" ht="15.75" thickBot="1" x14ac:dyDescent="0.3"/>
    <row r="19" spans="4:10" ht="16.5" thickTop="1" thickBot="1" x14ac:dyDescent="0.3">
      <c r="D19" s="61" t="s">
        <v>77</v>
      </c>
      <c r="E19" s="78">
        <f>SUM(I4:I15,L4:L15,R4:R15,U4:U15)</f>
        <v>0</v>
      </c>
      <c r="F19" s="78"/>
      <c r="G19" s="78"/>
    </row>
    <row r="20" spans="4:10" ht="16.5" thickTop="1" thickBot="1" x14ac:dyDescent="0.3">
      <c r="D20" s="62" t="s">
        <v>85</v>
      </c>
      <c r="E20" s="78"/>
      <c r="F20" s="78"/>
      <c r="G20" s="78"/>
    </row>
    <row r="21" spans="4:10" ht="16.5" thickTop="1" thickBot="1" x14ac:dyDescent="0.3">
      <c r="D21" s="61" t="s">
        <v>87</v>
      </c>
      <c r="E21" s="78">
        <f>SUM(O4:O15,X4:X15)</f>
        <v>0</v>
      </c>
      <c r="F21" s="78"/>
      <c r="G21" s="78"/>
      <c r="J21" s="68"/>
    </row>
    <row r="22" spans="4:10" ht="16.5" thickTop="1" thickBot="1" x14ac:dyDescent="0.3">
      <c r="D22" s="62" t="s">
        <v>86</v>
      </c>
      <c r="E22" s="78"/>
      <c r="F22" s="78"/>
      <c r="G22" s="78"/>
    </row>
    <row r="23" spans="4:10" ht="15.75" thickTop="1" x14ac:dyDescent="0.25">
      <c r="E23" s="76"/>
      <c r="F23" s="77"/>
      <c r="G23" s="77"/>
    </row>
    <row r="24" spans="4:10" x14ac:dyDescent="0.25">
      <c r="E24" s="74"/>
      <c r="F24" s="75"/>
      <c r="G24" s="75"/>
    </row>
  </sheetData>
  <sheetProtection algorithmName="SHA-512" hashValue="0c1g80w17vhZ6sMdDRd9iZhF21IKiGhv3O/0wnrkjUiRU48zaQjoaasjR7bUQ4SPatNm2Y3j4937THAWrobXlA==" saltValue="dwlHh1iftHsA7imAW9Tykg==" spinCount="100000" sheet="1" objects="1" scenarios="1"/>
  <protectedRanges>
    <protectedRange sqref="W4:W15" name="Intervalo7"/>
    <protectedRange sqref="T4:T15" name="Intervalo6"/>
    <protectedRange sqref="Q4:Q15" name="Intervalo5"/>
    <protectedRange sqref="N4:N15" name="Intervalo4"/>
    <protectedRange sqref="N4:N15" name="Intervalo3"/>
    <protectedRange sqref="J4:K15" name="Intervalo2"/>
    <protectedRange sqref="H4:H15" name="Intervalo1"/>
  </protectedRanges>
  <mergeCells count="13">
    <mergeCell ref="E24:G24"/>
    <mergeCell ref="E23:G23"/>
    <mergeCell ref="F2:F3"/>
    <mergeCell ref="E19:G20"/>
    <mergeCell ref="E21:G22"/>
    <mergeCell ref="V2:X2"/>
    <mergeCell ref="Y2:Y3"/>
    <mergeCell ref="E2:E3"/>
    <mergeCell ref="G2:I2"/>
    <mergeCell ref="J2:L2"/>
    <mergeCell ref="M2:O2"/>
    <mergeCell ref="P2:R2"/>
    <mergeCell ref="S2:U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2"/>
  <sheetViews>
    <sheetView workbookViewId="0">
      <selection activeCell="I48" sqref="I48"/>
    </sheetView>
  </sheetViews>
  <sheetFormatPr defaultRowHeight="15" x14ac:dyDescent="0.25"/>
  <cols>
    <col min="1" max="1" width="10.28515625" bestFit="1" customWidth="1"/>
    <col min="2" max="2" width="41.5703125" customWidth="1"/>
  </cols>
  <sheetData>
    <row r="1" spans="1:17" x14ac:dyDescent="0.25">
      <c r="A1" s="82" t="s">
        <v>0</v>
      </c>
      <c r="B1" s="82" t="s">
        <v>1</v>
      </c>
      <c r="C1" s="85" t="s">
        <v>58</v>
      </c>
      <c r="D1" s="88" t="s">
        <v>59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90"/>
    </row>
    <row r="2" spans="1:17" ht="15.75" thickBot="1" x14ac:dyDescent="0.3">
      <c r="A2" s="83"/>
      <c r="B2" s="83"/>
      <c r="C2" s="86"/>
      <c r="D2" s="91" t="s">
        <v>60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ht="15.75" thickBot="1" x14ac:dyDescent="0.3">
      <c r="A3" s="84"/>
      <c r="B3" s="84"/>
      <c r="C3" s="87"/>
      <c r="D3" s="1">
        <v>0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 t="s">
        <v>28</v>
      </c>
      <c r="L3" s="1" t="s">
        <v>29</v>
      </c>
      <c r="M3" s="1" t="s">
        <v>30</v>
      </c>
      <c r="N3" s="1" t="s">
        <v>31</v>
      </c>
      <c r="O3" s="1" t="s">
        <v>32</v>
      </c>
      <c r="P3" s="1" t="s">
        <v>33</v>
      </c>
      <c r="Q3" s="1" t="s">
        <v>34</v>
      </c>
    </row>
    <row r="4" spans="1:17" ht="23.25" thickBot="1" x14ac:dyDescent="0.3">
      <c r="A4" s="2" t="s">
        <v>14</v>
      </c>
      <c r="B4" s="3" t="s">
        <v>17</v>
      </c>
      <c r="C4" s="4">
        <v>0</v>
      </c>
      <c r="D4" s="5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ht="15.75" thickBot="1" x14ac:dyDescent="0.3">
      <c r="A5" s="94" t="s">
        <v>15</v>
      </c>
      <c r="B5" s="8" t="s">
        <v>53</v>
      </c>
      <c r="C5" s="9">
        <v>0.05</v>
      </c>
      <c r="D5" s="10"/>
      <c r="E5" s="11">
        <v>0.05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23.25" thickBot="1" x14ac:dyDescent="0.3">
      <c r="A6" s="95"/>
      <c r="B6" s="13" t="s">
        <v>61</v>
      </c>
      <c r="C6" s="14">
        <v>1.67E-2</v>
      </c>
      <c r="D6" s="15"/>
      <c r="E6" s="15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3.25" thickBot="1" x14ac:dyDescent="0.3">
      <c r="A7" s="95"/>
      <c r="B7" s="13" t="s">
        <v>41</v>
      </c>
      <c r="C7" s="14">
        <v>1.67E-2</v>
      </c>
      <c r="D7" s="15"/>
      <c r="E7" s="15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15.75" thickBot="1" x14ac:dyDescent="0.3">
      <c r="A8" s="95"/>
      <c r="B8" s="13" t="s">
        <v>62</v>
      </c>
      <c r="C8" s="14">
        <v>1.67E-2</v>
      </c>
      <c r="D8" s="15"/>
      <c r="E8" s="1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ht="15.75" thickBot="1" x14ac:dyDescent="0.3">
      <c r="A9" s="95"/>
      <c r="B9" s="8" t="s">
        <v>54</v>
      </c>
      <c r="C9" s="9">
        <v>0.05</v>
      </c>
      <c r="D9" s="5"/>
      <c r="E9" s="11">
        <v>0.05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ht="23.25" thickBot="1" x14ac:dyDescent="0.3">
      <c r="A10" s="95"/>
      <c r="B10" s="13" t="s">
        <v>35</v>
      </c>
      <c r="C10" s="14">
        <v>1.67E-2</v>
      </c>
      <c r="D10" s="15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ht="23.25" thickBot="1" x14ac:dyDescent="0.3">
      <c r="A11" s="95"/>
      <c r="B11" s="13" t="s">
        <v>36</v>
      </c>
      <c r="C11" s="14">
        <v>1.67E-2</v>
      </c>
      <c r="D11" s="15"/>
      <c r="E11" s="15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ht="15.75" thickBot="1" x14ac:dyDescent="0.3">
      <c r="A12" s="96"/>
      <c r="B12" s="13" t="s">
        <v>37</v>
      </c>
      <c r="C12" s="14">
        <v>1.67E-2</v>
      </c>
      <c r="D12" s="15"/>
      <c r="E12" s="15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ht="15.75" thickBot="1" x14ac:dyDescent="0.3">
      <c r="A13" s="79" t="s">
        <v>16</v>
      </c>
      <c r="B13" s="16" t="s">
        <v>55</v>
      </c>
      <c r="C13" s="17">
        <v>0.05</v>
      </c>
      <c r="D13" s="18"/>
      <c r="E13" s="18"/>
      <c r="F13" s="19">
        <v>0.05</v>
      </c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7" ht="15.75" thickBot="1" x14ac:dyDescent="0.3">
      <c r="A14" s="80"/>
      <c r="B14" s="20" t="s">
        <v>63</v>
      </c>
      <c r="C14" s="21">
        <v>1.67E-2</v>
      </c>
      <c r="D14" s="18"/>
      <c r="E14" s="18"/>
      <c r="F14" s="22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</row>
    <row r="15" spans="1:17" ht="15.75" thickBot="1" x14ac:dyDescent="0.3">
      <c r="A15" s="80"/>
      <c r="B15" s="20" t="s">
        <v>64</v>
      </c>
      <c r="C15" s="21">
        <v>1.67E-2</v>
      </c>
      <c r="D15" s="18"/>
      <c r="E15" s="18"/>
      <c r="F15" s="22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</row>
    <row r="16" spans="1:17" ht="15.75" thickBot="1" x14ac:dyDescent="0.3">
      <c r="A16" s="80"/>
      <c r="B16" s="20" t="s">
        <v>65</v>
      </c>
      <c r="C16" s="21">
        <v>1.67E-2</v>
      </c>
      <c r="D16" s="18"/>
      <c r="E16" s="18"/>
      <c r="F16" s="22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17" ht="15.75" thickBot="1" x14ac:dyDescent="0.3">
      <c r="A17" s="80"/>
      <c r="B17" s="16" t="s">
        <v>56</v>
      </c>
      <c r="C17" s="17">
        <v>0.22500000000000001</v>
      </c>
      <c r="D17" s="23"/>
      <c r="E17" s="23"/>
      <c r="F17" s="19">
        <v>2.0500000000000001E-2</v>
      </c>
      <c r="G17" s="19">
        <v>2.0500000000000001E-2</v>
      </c>
      <c r="H17" s="19">
        <v>2.0500000000000001E-2</v>
      </c>
      <c r="I17" s="19">
        <v>2.0500000000000001E-2</v>
      </c>
      <c r="J17" s="19">
        <v>2.0500000000000001E-2</v>
      </c>
      <c r="K17" s="19">
        <v>2.0500000000000001E-2</v>
      </c>
      <c r="L17" s="19">
        <v>2.0500000000000001E-2</v>
      </c>
      <c r="M17" s="19">
        <v>2.0500000000000001E-2</v>
      </c>
      <c r="N17" s="19">
        <v>2.0500000000000001E-2</v>
      </c>
      <c r="O17" s="19">
        <v>2.0500000000000001E-2</v>
      </c>
      <c r="P17" s="19">
        <v>2.0500000000000001E-2</v>
      </c>
      <c r="Q17" s="24"/>
    </row>
    <row r="18" spans="1:17" ht="15.75" thickBot="1" x14ac:dyDescent="0.3">
      <c r="A18" s="80"/>
      <c r="B18" s="16" t="s">
        <v>57</v>
      </c>
      <c r="C18" s="17">
        <v>7.4999999999999997E-2</v>
      </c>
      <c r="D18" s="23"/>
      <c r="E18" s="23"/>
      <c r="F18" s="19">
        <v>1.596E-3</v>
      </c>
      <c r="G18" s="19">
        <v>1.596E-3</v>
      </c>
      <c r="H18" s="19">
        <v>1.596E-3</v>
      </c>
      <c r="I18" s="19">
        <v>1.596E-3</v>
      </c>
      <c r="J18" s="19">
        <v>1.596E-3</v>
      </c>
      <c r="K18" s="19">
        <v>1.596E-3</v>
      </c>
      <c r="L18" s="19">
        <v>1.596E-3</v>
      </c>
      <c r="M18" s="19">
        <v>1.596E-3</v>
      </c>
      <c r="N18" s="19">
        <v>1.596E-3</v>
      </c>
      <c r="O18" s="19">
        <v>1.596E-3</v>
      </c>
      <c r="P18" s="19">
        <v>1.596E-3</v>
      </c>
      <c r="Q18" s="19">
        <v>1.596E-3</v>
      </c>
    </row>
    <row r="19" spans="1:17" ht="23.25" thickBot="1" x14ac:dyDescent="0.3">
      <c r="A19" s="80"/>
      <c r="B19" s="16" t="s">
        <v>18</v>
      </c>
      <c r="C19" s="17">
        <v>0.05</v>
      </c>
      <c r="D19" s="23"/>
      <c r="E19" s="23"/>
      <c r="F19" s="19">
        <v>2.5000000000000001E-2</v>
      </c>
      <c r="G19" s="19">
        <v>2.5000000000000001E-2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0" spans="1:17" ht="15.75" thickBot="1" x14ac:dyDescent="0.3">
      <c r="A20" s="80"/>
      <c r="B20" s="20" t="s">
        <v>20</v>
      </c>
      <c r="C20" s="21">
        <v>1.2500000000000001E-2</v>
      </c>
      <c r="D20" s="23"/>
      <c r="E20" s="23"/>
      <c r="F20" s="22"/>
      <c r="G20" s="22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 ht="15.75" thickBot="1" x14ac:dyDescent="0.3">
      <c r="A21" s="80"/>
      <c r="B21" s="20" t="s">
        <v>2</v>
      </c>
      <c r="C21" s="21">
        <v>1.2500000000000001E-2</v>
      </c>
      <c r="D21" s="23"/>
      <c r="E21" s="23"/>
      <c r="F21" s="22"/>
      <c r="G21" s="22"/>
      <c r="H21" s="23"/>
      <c r="I21" s="23"/>
      <c r="J21" s="23"/>
      <c r="K21" s="23"/>
      <c r="L21" s="23"/>
      <c r="M21" s="23"/>
      <c r="N21" s="23"/>
      <c r="O21" s="23"/>
      <c r="P21" s="23"/>
      <c r="Q21" s="23"/>
    </row>
    <row r="22" spans="1:17" ht="15.75" thickBot="1" x14ac:dyDescent="0.3">
      <c r="A22" s="80"/>
      <c r="B22" s="20" t="s">
        <v>8</v>
      </c>
      <c r="C22" s="21">
        <v>1.2500000000000001E-2</v>
      </c>
      <c r="D22" s="23"/>
      <c r="E22" s="23"/>
      <c r="F22" s="22"/>
      <c r="G22" s="22"/>
      <c r="H22" s="23"/>
      <c r="I22" s="23"/>
      <c r="J22" s="23"/>
      <c r="K22" s="23"/>
      <c r="L22" s="23"/>
      <c r="M22" s="23"/>
      <c r="N22" s="23"/>
      <c r="O22" s="23"/>
      <c r="P22" s="23"/>
      <c r="Q22" s="23"/>
    </row>
    <row r="23" spans="1:17" ht="15.75" thickBot="1" x14ac:dyDescent="0.3">
      <c r="A23" s="80"/>
      <c r="B23" s="20" t="s">
        <v>3</v>
      </c>
      <c r="C23" s="21">
        <v>1.2500000000000001E-2</v>
      </c>
      <c r="D23" s="23"/>
      <c r="E23" s="23"/>
      <c r="F23" s="22"/>
      <c r="G23" s="22"/>
      <c r="H23" s="23"/>
      <c r="I23" s="23"/>
      <c r="J23" s="23"/>
      <c r="K23" s="23"/>
      <c r="L23" s="23"/>
      <c r="M23" s="23"/>
      <c r="N23" s="23"/>
      <c r="O23" s="23"/>
      <c r="P23" s="23"/>
      <c r="Q23" s="23"/>
    </row>
    <row r="24" spans="1:17" ht="23.25" thickBot="1" x14ac:dyDescent="0.3">
      <c r="A24" s="80"/>
      <c r="B24" s="16" t="s">
        <v>19</v>
      </c>
      <c r="C24" s="25">
        <v>0.1</v>
      </c>
      <c r="D24" s="23"/>
      <c r="E24" s="23"/>
      <c r="F24" s="23"/>
      <c r="G24" s="19">
        <v>0.05</v>
      </c>
      <c r="H24" s="19">
        <v>0.05</v>
      </c>
      <c r="I24" s="23"/>
      <c r="J24" s="23"/>
      <c r="K24" s="23"/>
      <c r="L24" s="23"/>
      <c r="M24" s="23"/>
      <c r="N24" s="23"/>
      <c r="O24" s="23"/>
      <c r="P24" s="23"/>
      <c r="Q24" s="23"/>
    </row>
    <row r="25" spans="1:17" ht="23.25" thickBot="1" x14ac:dyDescent="0.3">
      <c r="A25" s="80"/>
      <c r="B25" s="20" t="s">
        <v>42</v>
      </c>
      <c r="C25" s="26">
        <v>0.02</v>
      </c>
      <c r="D25" s="23"/>
      <c r="E25" s="23"/>
      <c r="F25" s="23"/>
      <c r="G25" s="22"/>
      <c r="H25" s="22"/>
      <c r="I25" s="23"/>
      <c r="J25" s="23"/>
      <c r="K25" s="23"/>
      <c r="L25" s="23"/>
      <c r="M25" s="23"/>
      <c r="N25" s="23"/>
      <c r="O25" s="23"/>
      <c r="P25" s="23"/>
      <c r="Q25" s="23"/>
    </row>
    <row r="26" spans="1:17" ht="15.75" thickBot="1" x14ac:dyDescent="0.3">
      <c r="A26" s="80"/>
      <c r="B26" s="20" t="s">
        <v>38</v>
      </c>
      <c r="C26" s="26">
        <v>0.02</v>
      </c>
      <c r="D26" s="23"/>
      <c r="E26" s="23"/>
      <c r="F26" s="23"/>
      <c r="G26" s="22"/>
      <c r="H26" s="22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5.75" thickBot="1" x14ac:dyDescent="0.3">
      <c r="A27" s="80"/>
      <c r="B27" s="20" t="s">
        <v>43</v>
      </c>
      <c r="C27" s="26">
        <v>0.02</v>
      </c>
      <c r="D27" s="23"/>
      <c r="E27" s="23"/>
      <c r="F27" s="23"/>
      <c r="G27" s="22"/>
      <c r="H27" s="22"/>
      <c r="I27" s="23"/>
      <c r="J27" s="23"/>
      <c r="K27" s="23"/>
      <c r="L27" s="23"/>
      <c r="M27" s="23"/>
      <c r="N27" s="23"/>
      <c r="O27" s="23"/>
      <c r="P27" s="23"/>
      <c r="Q27" s="23"/>
    </row>
    <row r="28" spans="1:17" ht="15.75" thickBot="1" x14ac:dyDescent="0.3">
      <c r="A28" s="80"/>
      <c r="B28" s="20" t="s">
        <v>39</v>
      </c>
      <c r="C28" s="26">
        <v>0.02</v>
      </c>
      <c r="D28" s="23"/>
      <c r="E28" s="23"/>
      <c r="F28" s="23"/>
      <c r="G28" s="22"/>
      <c r="H28" s="22"/>
      <c r="I28" s="23"/>
      <c r="J28" s="23"/>
      <c r="K28" s="23"/>
      <c r="L28" s="23"/>
      <c r="M28" s="23"/>
      <c r="N28" s="23"/>
      <c r="O28" s="23"/>
      <c r="P28" s="23"/>
      <c r="Q28" s="23"/>
    </row>
    <row r="29" spans="1:17" ht="15.75" thickBot="1" x14ac:dyDescent="0.3">
      <c r="A29" s="80"/>
      <c r="B29" s="20" t="s">
        <v>44</v>
      </c>
      <c r="C29" s="26">
        <v>0.02</v>
      </c>
      <c r="D29" s="23"/>
      <c r="E29" s="23"/>
      <c r="F29" s="23"/>
      <c r="G29" s="22"/>
      <c r="H29" s="22"/>
      <c r="I29" s="23"/>
      <c r="J29" s="23"/>
      <c r="K29" s="23"/>
      <c r="L29" s="23"/>
      <c r="M29" s="23"/>
      <c r="N29" s="23"/>
      <c r="O29" s="23"/>
      <c r="P29" s="23"/>
      <c r="Q29" s="23"/>
    </row>
    <row r="30" spans="1:17" ht="23.25" thickBot="1" x14ac:dyDescent="0.3">
      <c r="A30" s="80"/>
      <c r="B30" s="20" t="s">
        <v>66</v>
      </c>
      <c r="C30" s="26">
        <v>0</v>
      </c>
      <c r="D30" s="23"/>
      <c r="E30" s="23"/>
      <c r="F30" s="23"/>
      <c r="G30" s="22"/>
      <c r="H30" s="22"/>
      <c r="I30" s="23"/>
      <c r="J30" s="23"/>
      <c r="K30" s="23"/>
      <c r="L30" s="23"/>
      <c r="M30" s="23"/>
      <c r="N30" s="23"/>
      <c r="O30" s="23"/>
      <c r="P30" s="23"/>
      <c r="Q30" s="23"/>
    </row>
    <row r="31" spans="1:17" ht="23.25" thickBot="1" x14ac:dyDescent="0.3">
      <c r="A31" s="80"/>
      <c r="B31" s="16" t="s">
        <v>45</v>
      </c>
      <c r="C31" s="17">
        <v>0.15</v>
      </c>
      <c r="D31" s="23"/>
      <c r="E31" s="23"/>
      <c r="F31" s="23"/>
      <c r="G31" s="23"/>
      <c r="H31" s="23"/>
      <c r="I31" s="19">
        <v>0.05</v>
      </c>
      <c r="J31" s="19">
        <v>0.05</v>
      </c>
      <c r="K31" s="19">
        <v>0.05</v>
      </c>
      <c r="L31" s="23"/>
      <c r="M31" s="23"/>
      <c r="N31" s="23"/>
      <c r="O31" s="23"/>
      <c r="P31" s="23"/>
      <c r="Q31" s="23"/>
    </row>
    <row r="32" spans="1:17" ht="15.75" thickBot="1" x14ac:dyDescent="0.3">
      <c r="A32" s="80"/>
      <c r="B32" s="20" t="s">
        <v>4</v>
      </c>
      <c r="C32" s="21">
        <v>1.8800000000000001E-2</v>
      </c>
      <c r="D32" s="23"/>
      <c r="E32" s="23"/>
      <c r="F32" s="23"/>
      <c r="G32" s="23"/>
      <c r="H32" s="23"/>
      <c r="I32" s="22"/>
      <c r="J32" s="22"/>
      <c r="K32" s="22"/>
      <c r="L32" s="23"/>
      <c r="M32" s="23"/>
      <c r="N32" s="23"/>
      <c r="O32" s="23"/>
      <c r="P32" s="23"/>
      <c r="Q32" s="23"/>
    </row>
    <row r="33" spans="1:17" ht="23.25" thickBot="1" x14ac:dyDescent="0.3">
      <c r="A33" s="80"/>
      <c r="B33" s="20" t="s">
        <v>5</v>
      </c>
      <c r="C33" s="21">
        <v>1.8800000000000001E-2</v>
      </c>
      <c r="D33" s="23"/>
      <c r="E33" s="23"/>
      <c r="F33" s="23"/>
      <c r="G33" s="23"/>
      <c r="H33" s="23"/>
      <c r="I33" s="22"/>
      <c r="J33" s="22"/>
      <c r="K33" s="22"/>
      <c r="L33" s="23"/>
      <c r="M33" s="23"/>
      <c r="N33" s="23"/>
      <c r="O33" s="23"/>
      <c r="P33" s="23"/>
      <c r="Q33" s="23"/>
    </row>
    <row r="34" spans="1:17" ht="23.25" thickBot="1" x14ac:dyDescent="0.3">
      <c r="A34" s="80"/>
      <c r="B34" s="20" t="s">
        <v>6</v>
      </c>
      <c r="C34" s="21">
        <v>1.8800000000000001E-2</v>
      </c>
      <c r="D34" s="23"/>
      <c r="E34" s="23"/>
      <c r="F34" s="23"/>
      <c r="G34" s="23"/>
      <c r="H34" s="23"/>
      <c r="I34" s="22"/>
      <c r="J34" s="22"/>
      <c r="K34" s="22"/>
      <c r="L34" s="23"/>
      <c r="M34" s="23"/>
      <c r="N34" s="23"/>
      <c r="O34" s="23"/>
      <c r="P34" s="23"/>
      <c r="Q34" s="23"/>
    </row>
    <row r="35" spans="1:17" ht="15.75" thickBot="1" x14ac:dyDescent="0.3">
      <c r="A35" s="80"/>
      <c r="B35" s="20" t="s">
        <v>7</v>
      </c>
      <c r="C35" s="21">
        <v>1.8800000000000001E-2</v>
      </c>
      <c r="D35" s="23"/>
      <c r="E35" s="23"/>
      <c r="F35" s="23"/>
      <c r="G35" s="23"/>
      <c r="H35" s="23"/>
      <c r="I35" s="22"/>
      <c r="J35" s="22"/>
      <c r="K35" s="22"/>
      <c r="L35" s="23"/>
      <c r="M35" s="23"/>
      <c r="N35" s="23"/>
      <c r="O35" s="23"/>
      <c r="P35" s="23"/>
      <c r="Q35" s="23"/>
    </row>
    <row r="36" spans="1:17" ht="15.75" thickBot="1" x14ac:dyDescent="0.3">
      <c r="A36" s="80"/>
      <c r="B36" s="20" t="s">
        <v>9</v>
      </c>
      <c r="C36" s="21">
        <v>1.8800000000000001E-2</v>
      </c>
      <c r="D36" s="23"/>
      <c r="E36" s="23"/>
      <c r="F36" s="23"/>
      <c r="G36" s="23"/>
      <c r="H36" s="23"/>
      <c r="I36" s="22"/>
      <c r="J36" s="22"/>
      <c r="K36" s="22"/>
      <c r="L36" s="23"/>
      <c r="M36" s="23"/>
      <c r="N36" s="23"/>
      <c r="O36" s="23"/>
      <c r="P36" s="23"/>
      <c r="Q36" s="23"/>
    </row>
    <row r="37" spans="1:17" ht="15.75" thickBot="1" x14ac:dyDescent="0.3">
      <c r="A37" s="80"/>
      <c r="B37" s="20" t="s">
        <v>10</v>
      </c>
      <c r="C37" s="21">
        <v>1.8800000000000001E-2</v>
      </c>
      <c r="D37" s="23"/>
      <c r="E37" s="23"/>
      <c r="F37" s="23"/>
      <c r="G37" s="23"/>
      <c r="H37" s="23"/>
      <c r="I37" s="22"/>
      <c r="J37" s="22"/>
      <c r="K37" s="22"/>
      <c r="L37" s="23"/>
      <c r="M37" s="23"/>
      <c r="N37" s="23"/>
      <c r="O37" s="23"/>
      <c r="P37" s="23"/>
      <c r="Q37" s="23"/>
    </row>
    <row r="38" spans="1:17" ht="15.75" thickBot="1" x14ac:dyDescent="0.3">
      <c r="A38" s="80"/>
      <c r="B38" s="20" t="s">
        <v>11</v>
      </c>
      <c r="C38" s="21">
        <v>1.8800000000000001E-2</v>
      </c>
      <c r="D38" s="23"/>
      <c r="E38" s="23"/>
      <c r="F38" s="23"/>
      <c r="G38" s="23"/>
      <c r="H38" s="23"/>
      <c r="I38" s="22"/>
      <c r="J38" s="22"/>
      <c r="K38" s="22"/>
      <c r="L38" s="23"/>
      <c r="M38" s="23"/>
      <c r="N38" s="23"/>
      <c r="O38" s="23"/>
      <c r="P38" s="23"/>
      <c r="Q38" s="23"/>
    </row>
    <row r="39" spans="1:17" ht="15.75" thickBot="1" x14ac:dyDescent="0.3">
      <c r="A39" s="80"/>
      <c r="B39" s="20" t="s">
        <v>12</v>
      </c>
      <c r="C39" s="21">
        <v>1.8800000000000001E-2</v>
      </c>
      <c r="D39" s="23"/>
      <c r="E39" s="23"/>
      <c r="F39" s="23"/>
      <c r="G39" s="23"/>
      <c r="H39" s="23"/>
      <c r="I39" s="22"/>
      <c r="J39" s="22"/>
      <c r="K39" s="22"/>
      <c r="L39" s="23"/>
      <c r="M39" s="23"/>
      <c r="N39" s="23"/>
      <c r="O39" s="23"/>
      <c r="P39" s="23"/>
      <c r="Q39" s="23"/>
    </row>
    <row r="40" spans="1:17" ht="23.25" thickBot="1" x14ac:dyDescent="0.3">
      <c r="A40" s="80"/>
      <c r="B40" s="16" t="s">
        <v>46</v>
      </c>
      <c r="C40" s="25">
        <v>0.1</v>
      </c>
      <c r="D40" s="23"/>
      <c r="E40" s="23"/>
      <c r="F40" s="23"/>
      <c r="G40" s="23"/>
      <c r="H40" s="23"/>
      <c r="I40" s="23"/>
      <c r="J40" s="19">
        <v>0.05</v>
      </c>
      <c r="K40" s="19">
        <v>0.05</v>
      </c>
      <c r="L40" s="23"/>
      <c r="M40" s="23"/>
      <c r="N40" s="23"/>
      <c r="O40" s="23"/>
      <c r="P40" s="23"/>
      <c r="Q40" s="23"/>
    </row>
    <row r="41" spans="1:17" ht="23.25" thickBot="1" x14ac:dyDescent="0.3">
      <c r="A41" s="80"/>
      <c r="B41" s="20" t="s">
        <v>47</v>
      </c>
      <c r="C41" s="26">
        <v>0.02</v>
      </c>
      <c r="D41" s="23"/>
      <c r="E41" s="23"/>
      <c r="F41" s="23"/>
      <c r="G41" s="23"/>
      <c r="H41" s="23"/>
      <c r="I41" s="23"/>
      <c r="J41" s="22"/>
      <c r="K41" s="22"/>
      <c r="L41" s="23"/>
      <c r="M41" s="23"/>
      <c r="N41" s="23"/>
      <c r="O41" s="23"/>
      <c r="P41" s="23"/>
      <c r="Q41" s="23"/>
    </row>
    <row r="42" spans="1:17" ht="15.75" thickBot="1" x14ac:dyDescent="0.3">
      <c r="A42" s="80"/>
      <c r="B42" s="20" t="s">
        <v>48</v>
      </c>
      <c r="C42" s="26">
        <v>0.02</v>
      </c>
      <c r="D42" s="23"/>
      <c r="E42" s="23"/>
      <c r="F42" s="23"/>
      <c r="G42" s="23"/>
      <c r="H42" s="23"/>
      <c r="I42" s="23"/>
      <c r="J42" s="22"/>
      <c r="K42" s="22"/>
      <c r="L42" s="23"/>
      <c r="M42" s="23"/>
      <c r="N42" s="23"/>
      <c r="O42" s="23"/>
      <c r="P42" s="23"/>
      <c r="Q42" s="23"/>
    </row>
    <row r="43" spans="1:17" ht="15.75" thickBot="1" x14ac:dyDescent="0.3">
      <c r="A43" s="80"/>
      <c r="B43" s="20" t="s">
        <v>49</v>
      </c>
      <c r="C43" s="26">
        <v>0.02</v>
      </c>
      <c r="D43" s="23"/>
      <c r="E43" s="23"/>
      <c r="F43" s="23"/>
      <c r="G43" s="23"/>
      <c r="H43" s="23"/>
      <c r="I43" s="23"/>
      <c r="J43" s="22"/>
      <c r="K43" s="22"/>
      <c r="L43" s="23"/>
      <c r="M43" s="23"/>
      <c r="N43" s="23"/>
      <c r="O43" s="23"/>
      <c r="P43" s="23"/>
      <c r="Q43" s="23"/>
    </row>
    <row r="44" spans="1:17" ht="15.75" thickBot="1" x14ac:dyDescent="0.3">
      <c r="A44" s="80"/>
      <c r="B44" s="20" t="s">
        <v>50</v>
      </c>
      <c r="C44" s="26">
        <v>0.02</v>
      </c>
      <c r="D44" s="23"/>
      <c r="E44" s="23"/>
      <c r="F44" s="23"/>
      <c r="G44" s="23"/>
      <c r="H44" s="23"/>
      <c r="I44" s="23"/>
      <c r="J44" s="22"/>
      <c r="K44" s="22"/>
      <c r="L44" s="23"/>
      <c r="M44" s="23"/>
      <c r="N44" s="23"/>
      <c r="O44" s="23"/>
      <c r="P44" s="23"/>
      <c r="Q44" s="23"/>
    </row>
    <row r="45" spans="1:17" ht="15.75" thickBot="1" x14ac:dyDescent="0.3">
      <c r="A45" s="80"/>
      <c r="B45" s="27" t="s">
        <v>51</v>
      </c>
      <c r="C45" s="28">
        <v>0.02</v>
      </c>
      <c r="D45" s="29"/>
      <c r="E45" s="29"/>
      <c r="F45" s="29"/>
      <c r="G45" s="29"/>
      <c r="H45" s="29"/>
      <c r="I45" s="29"/>
      <c r="J45" s="30"/>
      <c r="K45" s="30"/>
      <c r="L45" s="29"/>
      <c r="M45" s="29"/>
      <c r="N45" s="29"/>
      <c r="O45" s="29"/>
      <c r="P45" s="29"/>
      <c r="Q45" s="29"/>
    </row>
    <row r="46" spans="1:17" ht="23.25" thickBot="1" x14ac:dyDescent="0.3">
      <c r="A46" s="80"/>
      <c r="B46" s="31" t="s">
        <v>67</v>
      </c>
      <c r="C46" s="32">
        <v>0</v>
      </c>
      <c r="D46" s="33"/>
      <c r="E46" s="33"/>
      <c r="F46" s="33"/>
      <c r="G46" s="33"/>
      <c r="H46" s="33"/>
      <c r="I46" s="33"/>
      <c r="J46" s="34"/>
      <c r="K46" s="34"/>
      <c r="L46" s="35"/>
      <c r="M46" s="35"/>
      <c r="N46" s="35"/>
      <c r="O46" s="35"/>
      <c r="P46" s="35"/>
      <c r="Q46" s="35"/>
    </row>
    <row r="47" spans="1:17" ht="34.5" thickBot="1" x14ac:dyDescent="0.3">
      <c r="A47" s="81"/>
      <c r="B47" s="16" t="s">
        <v>68</v>
      </c>
      <c r="C47" s="36">
        <v>0</v>
      </c>
      <c r="D47" s="35"/>
      <c r="E47" s="35"/>
      <c r="F47" s="35"/>
      <c r="G47" s="35"/>
      <c r="H47" s="35"/>
      <c r="I47" s="37"/>
      <c r="J47" s="37"/>
      <c r="K47" s="37"/>
      <c r="L47" s="29"/>
      <c r="M47" s="29"/>
      <c r="N47" s="29"/>
      <c r="O47" s="29"/>
      <c r="P47" s="29"/>
      <c r="Q47" s="23"/>
    </row>
    <row r="48" spans="1:17" ht="23.25" thickBot="1" x14ac:dyDescent="0.3">
      <c r="A48" s="38">
        <v>4</v>
      </c>
      <c r="B48" s="40" t="s">
        <v>40</v>
      </c>
      <c r="C48" s="41">
        <v>0.15</v>
      </c>
      <c r="D48" s="23"/>
      <c r="E48" s="23"/>
      <c r="F48" s="23"/>
      <c r="G48" s="24"/>
      <c r="H48" s="24"/>
      <c r="I48" s="24"/>
      <c r="J48" s="24"/>
      <c r="K48" s="24"/>
      <c r="L48" s="37"/>
      <c r="M48" s="37"/>
      <c r="N48" s="37"/>
      <c r="O48" s="37"/>
      <c r="P48" s="37"/>
      <c r="Q48" s="42" t="s">
        <v>21</v>
      </c>
    </row>
    <row r="49" spans="1:17" ht="34.5" thickBot="1" x14ac:dyDescent="0.3">
      <c r="A49" s="38" t="s">
        <v>69</v>
      </c>
      <c r="B49" s="43" t="s">
        <v>52</v>
      </c>
      <c r="C49" s="44">
        <v>0.14000000000000001</v>
      </c>
      <c r="D49" s="23"/>
      <c r="E49" s="23"/>
      <c r="F49" s="23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</row>
    <row r="50" spans="1:17" ht="23.25" thickBot="1" x14ac:dyDescent="0.3">
      <c r="A50" s="39"/>
      <c r="B50" s="43" t="s">
        <v>70</v>
      </c>
      <c r="C50" s="44">
        <v>0.01</v>
      </c>
      <c r="D50" s="23"/>
      <c r="E50" s="23"/>
      <c r="F50" s="23"/>
      <c r="G50" s="23"/>
      <c r="H50" s="23"/>
      <c r="I50" s="23"/>
      <c r="J50" s="23"/>
      <c r="K50" s="23"/>
      <c r="L50" s="22"/>
      <c r="M50" s="22"/>
      <c r="N50" s="22"/>
      <c r="O50" s="22"/>
      <c r="P50" s="22"/>
      <c r="Q50" s="22"/>
    </row>
    <row r="51" spans="1:17" ht="15.75" thickBot="1" x14ac:dyDescent="0.3">
      <c r="A51" s="7"/>
      <c r="B51" s="45"/>
      <c r="C51" s="46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8"/>
    </row>
    <row r="52" spans="1:17" ht="15.75" thickBot="1" x14ac:dyDescent="0.3">
      <c r="A52" s="49"/>
      <c r="B52" s="50" t="s">
        <v>13</v>
      </c>
      <c r="C52" s="51">
        <v>1</v>
      </c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</row>
  </sheetData>
  <mergeCells count="7">
    <mergeCell ref="A13:A47"/>
    <mergeCell ref="A1:A3"/>
    <mergeCell ref="B1:B3"/>
    <mergeCell ref="C1:C3"/>
    <mergeCell ref="D1:Q1"/>
    <mergeCell ref="D2:Q2"/>
    <mergeCell ref="A5:A1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Orçamento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Fernandes</dc:creator>
  <cp:lastModifiedBy>Marcio Ferreira Botelho Junior</cp:lastModifiedBy>
  <cp:lastPrinted>2020-10-29T20:34:35Z</cp:lastPrinted>
  <dcterms:created xsi:type="dcterms:W3CDTF">2020-10-29T19:57:03Z</dcterms:created>
  <dcterms:modified xsi:type="dcterms:W3CDTF">2021-04-28T14:06:24Z</dcterms:modified>
</cp:coreProperties>
</file>